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155" windowHeight="646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K13" i="1"/>
  <c r="K14"/>
  <c r="K63" s="1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J54"/>
  <c r="J55"/>
  <c r="J58"/>
  <c r="M63"/>
  <c r="L63"/>
  <c r="H63"/>
  <c r="G62"/>
  <c r="I62" s="1"/>
  <c r="G61"/>
  <c r="J61" s="1"/>
  <c r="G60"/>
  <c r="J60" s="1"/>
  <c r="G59"/>
  <c r="J59" s="1"/>
  <c r="G58"/>
  <c r="I58" s="1"/>
  <c r="G57"/>
  <c r="J57" s="1"/>
  <c r="G56"/>
  <c r="I56" s="1"/>
  <c r="G55"/>
  <c r="I55" s="1"/>
  <c r="G54"/>
  <c r="I54" s="1"/>
  <c r="G53"/>
  <c r="J53" s="1"/>
  <c r="I52"/>
  <c r="G52"/>
  <c r="J52" s="1"/>
  <c r="G51"/>
  <c r="J51" s="1"/>
  <c r="G50"/>
  <c r="I50" s="1"/>
  <c r="I49"/>
  <c r="G49"/>
  <c r="J49" s="1"/>
  <c r="G48"/>
  <c r="I48" s="1"/>
  <c r="G47"/>
  <c r="I47" s="1"/>
  <c r="G46"/>
  <c r="I46" s="1"/>
  <c r="G45"/>
  <c r="J45" s="1"/>
  <c r="G44"/>
  <c r="J44" s="1"/>
  <c r="G43"/>
  <c r="J43" s="1"/>
  <c r="G42"/>
  <c r="I42" s="1"/>
  <c r="G41"/>
  <c r="J41" s="1"/>
  <c r="G40"/>
  <c r="I40" s="1"/>
  <c r="G39"/>
  <c r="I39" s="1"/>
  <c r="G38"/>
  <c r="I38" s="1"/>
  <c r="G37"/>
  <c r="J37" s="1"/>
  <c r="G36"/>
  <c r="J36" s="1"/>
  <c r="G35"/>
  <c r="J35" s="1"/>
  <c r="G34"/>
  <c r="I34" s="1"/>
  <c r="G33"/>
  <c r="J33" s="1"/>
  <c r="G32"/>
  <c r="I32" s="1"/>
  <c r="G31"/>
  <c r="I31" s="1"/>
  <c r="F30"/>
  <c r="E30"/>
  <c r="D30"/>
  <c r="F29"/>
  <c r="E29"/>
  <c r="D29"/>
  <c r="F28"/>
  <c r="E28"/>
  <c r="D28"/>
  <c r="F27"/>
  <c r="E27"/>
  <c r="D27"/>
  <c r="F26"/>
  <c r="E26"/>
  <c r="D26"/>
  <c r="F25"/>
  <c r="E25"/>
  <c r="D25"/>
  <c r="F24"/>
  <c r="E24"/>
  <c r="D24"/>
  <c r="F23"/>
  <c r="E23"/>
  <c r="D23"/>
  <c r="F22"/>
  <c r="E22"/>
  <c r="D22"/>
  <c r="F21"/>
  <c r="E21"/>
  <c r="D21"/>
  <c r="F20"/>
  <c r="E20"/>
  <c r="D20"/>
  <c r="F19"/>
  <c r="E19"/>
  <c r="D19"/>
  <c r="F18"/>
  <c r="E18"/>
  <c r="D18"/>
  <c r="F17"/>
  <c r="E17"/>
  <c r="D17"/>
  <c r="F16"/>
  <c r="E16"/>
  <c r="D16"/>
  <c r="F15"/>
  <c r="E15"/>
  <c r="D15"/>
  <c r="F14"/>
  <c r="E14"/>
  <c r="D14"/>
  <c r="F13"/>
  <c r="E13"/>
  <c r="D13"/>
  <c r="J39" l="1"/>
  <c r="N39" s="1"/>
  <c r="J42"/>
  <c r="N42" s="1"/>
  <c r="I33"/>
  <c r="I36"/>
  <c r="J62"/>
  <c r="N62" s="1"/>
  <c r="J38"/>
  <c r="O38" s="1"/>
  <c r="J46"/>
  <c r="J50"/>
  <c r="J34"/>
  <c r="N34" s="1"/>
  <c r="J47"/>
  <c r="O47" s="1"/>
  <c r="J31"/>
  <c r="N31" s="1"/>
  <c r="I41"/>
  <c r="O41" s="1"/>
  <c r="I44"/>
  <c r="N44" s="1"/>
  <c r="I57"/>
  <c r="N57" s="1"/>
  <c r="I60"/>
  <c r="O60" s="1"/>
  <c r="N50"/>
  <c r="N33"/>
  <c r="N49"/>
  <c r="G21"/>
  <c r="G29"/>
  <c r="N55"/>
  <c r="N58"/>
  <c r="J56"/>
  <c r="N56" s="1"/>
  <c r="J48"/>
  <c r="J40"/>
  <c r="J32"/>
  <c r="N32" s="1"/>
  <c r="G13"/>
  <c r="G17"/>
  <c r="G18"/>
  <c r="J18" s="1"/>
  <c r="G23"/>
  <c r="J23" s="1"/>
  <c r="G25"/>
  <c r="G28"/>
  <c r="J28" s="1"/>
  <c r="N38"/>
  <c r="G14"/>
  <c r="G19"/>
  <c r="G24"/>
  <c r="N36"/>
  <c r="D63"/>
  <c r="G20"/>
  <c r="G26"/>
  <c r="I37"/>
  <c r="O37" s="1"/>
  <c r="N40"/>
  <c r="I45"/>
  <c r="O45" s="1"/>
  <c r="N48"/>
  <c r="I53"/>
  <c r="I61"/>
  <c r="N61" s="1"/>
  <c r="N46"/>
  <c r="N54"/>
  <c r="E63"/>
  <c r="G30"/>
  <c r="N52"/>
  <c r="F63"/>
  <c r="G16"/>
  <c r="J16" s="1"/>
  <c r="G22"/>
  <c r="G27"/>
  <c r="J27" s="1"/>
  <c r="I35"/>
  <c r="O35" s="1"/>
  <c r="I43"/>
  <c r="O43" s="1"/>
  <c r="I51"/>
  <c r="N51" s="1"/>
  <c r="I59"/>
  <c r="N59" s="1"/>
  <c r="I16"/>
  <c r="N53"/>
  <c r="I18"/>
  <c r="I28"/>
  <c r="O31"/>
  <c r="O33"/>
  <c r="O49"/>
  <c r="O55"/>
  <c r="N37"/>
  <c r="G15"/>
  <c r="J15" s="1"/>
  <c r="O34"/>
  <c r="O36"/>
  <c r="O40"/>
  <c r="O42"/>
  <c r="O44"/>
  <c r="O46"/>
  <c r="O48"/>
  <c r="O50"/>
  <c r="O52"/>
  <c r="O54"/>
  <c r="O58"/>
  <c r="O62"/>
  <c r="O53"/>
  <c r="O39" l="1"/>
  <c r="N41"/>
  <c r="I23"/>
  <c r="O32"/>
  <c r="O59"/>
  <c r="N45"/>
  <c r="I22"/>
  <c r="J22"/>
  <c r="I20"/>
  <c r="O20" s="1"/>
  <c r="J20"/>
  <c r="I13"/>
  <c r="J13"/>
  <c r="I26"/>
  <c r="O26" s="1"/>
  <c r="J26"/>
  <c r="I17"/>
  <c r="J17"/>
  <c r="I19"/>
  <c r="N19" s="1"/>
  <c r="J19"/>
  <c r="I21"/>
  <c r="J21"/>
  <c r="O61"/>
  <c r="O51"/>
  <c r="N47"/>
  <c r="N60"/>
  <c r="I30"/>
  <c r="O30" s="1"/>
  <c r="J30"/>
  <c r="I25"/>
  <c r="J25"/>
  <c r="I14"/>
  <c r="J14"/>
  <c r="I24"/>
  <c r="J24"/>
  <c r="I29"/>
  <c r="J29"/>
  <c r="O56"/>
  <c r="O57"/>
  <c r="I27"/>
  <c r="N27" s="1"/>
  <c r="N35"/>
  <c r="N43"/>
  <c r="N30"/>
  <c r="N18"/>
  <c r="O18"/>
  <c r="N16"/>
  <c r="O16"/>
  <c r="I15"/>
  <c r="O28"/>
  <c r="N28"/>
  <c r="N24"/>
  <c r="O14"/>
  <c r="N23"/>
  <c r="O23"/>
  <c r="O17"/>
  <c r="O29"/>
  <c r="G63"/>
  <c r="O19" l="1"/>
  <c r="N20"/>
  <c r="N14"/>
  <c r="O27"/>
  <c r="O24"/>
  <c r="N25"/>
  <c r="N21"/>
  <c r="N17"/>
  <c r="O13"/>
  <c r="O22"/>
  <c r="O21"/>
  <c r="J63"/>
  <c r="N13"/>
  <c r="O25"/>
  <c r="N22"/>
  <c r="N29"/>
  <c r="N26"/>
  <c r="N15"/>
  <c r="O15"/>
  <c r="I63"/>
  <c r="O63"/>
  <c r="N63" l="1"/>
</calcChain>
</file>

<file path=xl/sharedStrings.xml><?xml version="1.0" encoding="utf-8"?>
<sst xmlns="http://schemas.openxmlformats.org/spreadsheetml/2006/main" count="85" uniqueCount="85">
  <si>
    <t>Mẫu  A3</t>
  </si>
  <si>
    <t>ỦY BAN NHÂN DÂN TP.HCM</t>
  </si>
  <si>
    <t>COÄNG HOØA XAÕ HOÄI CHUÛ NGHÓA VIEÄT NAM</t>
  </si>
  <si>
    <t>TRƯỜNG CAO ĐẲNG KỸ THUẬT LÝ TỰ TRỌNG</t>
  </si>
  <si>
    <t>Ñoäc laäp - Töï do - Haïnh phuùc</t>
  </si>
  <si>
    <t>BẢNG TỔNG KẾT KHỐI LƯỢNG CÔNG TÁC GIÁO VIÊN - GIẢNG VIÊN</t>
  </si>
  <si>
    <t>NĂM HỌC 2013 - 2014</t>
  </si>
  <si>
    <r>
      <t xml:space="preserve">          KHOA : </t>
    </r>
    <r>
      <rPr>
        <sz val="15"/>
        <rFont val="Times New Roman"/>
        <family val="1"/>
      </rPr>
      <t>…</t>
    </r>
    <r>
      <rPr>
        <b/>
        <sz val="15"/>
        <rFont val="Times New Roman"/>
        <family val="1"/>
      </rPr>
      <t>Động Lực</t>
    </r>
    <r>
      <rPr>
        <sz val="15"/>
        <rFont val="Times New Roman"/>
        <family val="1"/>
      </rPr>
      <t>……………………………..</t>
    </r>
    <r>
      <rPr>
        <b/>
        <sz val="15"/>
        <rFont val="Times New Roman"/>
        <family val="1"/>
      </rPr>
      <t xml:space="preserve">                                                        </t>
    </r>
  </si>
  <si>
    <t>(Đơn vị tính : tiết)</t>
  </si>
  <si>
    <t>TT</t>
  </si>
  <si>
    <t>Họ và Tên</t>
  </si>
  <si>
    <t>Thực hiện trong năm học</t>
  </si>
  <si>
    <t>Số tiết chuẩn
giảng dạy
cả
năm</t>
  </si>
  <si>
    <t xml:space="preserve">Tổng số tiết giảng dạy
thừa </t>
  </si>
  <si>
    <t>Tổng số tiết giảng dạy
thiếu</t>
  </si>
  <si>
    <t>Tổng số tiết khối lượng "Hoạt động chuyên môn và khối lượng khác" thừa</t>
  </si>
  <si>
    <t>Tổng 
số tiết NCKH thừa</t>
  </si>
  <si>
    <t>Tổng 
số tiết NCKH thiếu</t>
  </si>
  <si>
    <t>Tổng 
số tiết vượt giờ</t>
  </si>
  <si>
    <t>Tổng 
số tiết thiếu</t>
  </si>
  <si>
    <t>Thực giảng dạy đã nhân hệ số</t>
  </si>
  <si>
    <t>Kiêm nhiệm</t>
  </si>
  <si>
    <t>Khối lượng công tác cộng thêm</t>
  </si>
  <si>
    <t>Tổng 
thực hiện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</si>
  <si>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</si>
  <si>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</si>
  <si>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</si>
  <si>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</si>
  <si>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</si>
  <si>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</si>
  <si>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</si>
  <si>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</si>
  <si>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</si>
  <si>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</si>
  <si>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</si>
  <si>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</si>
  <si>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</si>
  <si>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</si>
  <si>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 xml:space="preserve">Nguyễn Ngọc </t>
  </si>
  <si>
    <t>Phương</t>
  </si>
  <si>
    <t xml:space="preserve">Võ Đắc </t>
  </si>
  <si>
    <t>Thịnh</t>
  </si>
  <si>
    <t>Nguyễn</t>
  </si>
  <si>
    <t>Anh Tuấn</t>
  </si>
  <si>
    <t>Nguyễn Hữu</t>
  </si>
  <si>
    <t>Mạnh</t>
  </si>
  <si>
    <t>Nguyễn Thành</t>
  </si>
  <si>
    <t>Đức</t>
  </si>
  <si>
    <t>Nguyễn Minh</t>
  </si>
  <si>
    <t>Thái</t>
  </si>
  <si>
    <t xml:space="preserve">Phan Anh  </t>
  </si>
  <si>
    <t>Tuấn Kiệt</t>
  </si>
  <si>
    <t xml:space="preserve"> Trần  </t>
  </si>
  <si>
    <t>Minh Tuấn</t>
  </si>
  <si>
    <t xml:space="preserve">Đặng Thái </t>
  </si>
  <si>
    <t>Sơn</t>
  </si>
  <si>
    <t xml:space="preserve">Triệu Phú </t>
  </si>
  <si>
    <t>Nguyên</t>
  </si>
  <si>
    <t xml:space="preserve">Nguyễn Thái </t>
  </si>
  <si>
    <t>Bình</t>
  </si>
  <si>
    <t xml:space="preserve">Trần Quốc </t>
  </si>
  <si>
    <t>Duy</t>
  </si>
  <si>
    <t xml:space="preserve">Kiều Trung </t>
  </si>
  <si>
    <t>Tín</t>
  </si>
  <si>
    <t xml:space="preserve">Hồ Văn </t>
  </si>
  <si>
    <t>Hóa</t>
  </si>
  <si>
    <t xml:space="preserve">Hoàng  </t>
  </si>
  <si>
    <t>Phúc Bảo</t>
  </si>
  <si>
    <t xml:space="preserve">Hà  </t>
  </si>
  <si>
    <t>Quốc Bảo</t>
  </si>
  <si>
    <t xml:space="preserve">Phạm Nguyễn Đức </t>
  </si>
  <si>
    <t>Trung</t>
  </si>
  <si>
    <t xml:space="preserve">Nguyễn Thanh </t>
  </si>
  <si>
    <t>Hùng</t>
  </si>
  <si>
    <t>TỔNG CỘNG</t>
  </si>
  <si>
    <r>
      <t>Cách tính</t>
    </r>
    <r>
      <rPr>
        <sz val="12"/>
        <rFont val="Times New Roman"/>
        <family val="1"/>
      </rPr>
      <t>:  Cột (6) = cột (3) + cột (4) + cột (5).</t>
    </r>
  </si>
  <si>
    <t>Cột (8) hoặc cột (9) = cột (6) - cột (7).</t>
  </si>
  <si>
    <t>Cột (10)  = cột (7) mẫu B3</t>
  </si>
  <si>
    <t xml:space="preserve">                       Cột (13) hoặc cột (14) = cột (8)- cột (9)+ cột (10)+ cột (11) - cột (12).</t>
  </si>
  <si>
    <t>Ngày        tháng       năm 2014</t>
  </si>
  <si>
    <t>HIỆU TRƯỞNG</t>
  </si>
  <si>
    <t>TRƯỞNG PHÒNG ĐÀO TẠO</t>
  </si>
  <si>
    <t>TRƯỞNG P. KHCN&amp;QHQT</t>
  </si>
  <si>
    <t>TRƯỞNG P. TC-HC-TH</t>
  </si>
  <si>
    <t>TRƯỞNG KHOA</t>
  </si>
</sst>
</file>

<file path=xl/styles.xml><?xml version="1.0" encoding="utf-8"?>
<styleSheet xmlns="http://schemas.openxmlformats.org/spreadsheetml/2006/main">
  <numFmts count="1">
    <numFmt numFmtId="164" formatCode="#,##0.0"/>
  </numFmts>
  <fonts count="24">
    <font>
      <sz val="11"/>
      <color theme="1"/>
      <name val="Calibri"/>
      <family val="2"/>
      <scheme val="minor"/>
    </font>
    <font>
      <b/>
      <i/>
      <sz val="14"/>
      <name val="Times New Roman"/>
      <family val="1"/>
    </font>
    <font>
      <sz val="11"/>
      <name val="Times New Roman"/>
      <family val="1"/>
    </font>
    <font>
      <b/>
      <sz val="12"/>
      <name val="Vni-times"/>
    </font>
    <font>
      <b/>
      <sz val="11"/>
      <name val="Times New Roman"/>
      <family val="1"/>
    </font>
    <font>
      <b/>
      <sz val="17"/>
      <name val="Times New Roman"/>
      <family val="1"/>
    </font>
    <font>
      <sz val="16"/>
      <name val="VNI-Times"/>
    </font>
    <font>
      <b/>
      <sz val="15"/>
      <name val="Times New Roman"/>
      <family val="1"/>
    </font>
    <font>
      <sz val="15"/>
      <name val="Times New Roman"/>
      <family val="1"/>
    </font>
    <font>
      <sz val="16"/>
      <name val="Times New Roman"/>
      <family val="1"/>
    </font>
    <font>
      <sz val="11"/>
      <name val="VNI-Times"/>
    </font>
    <font>
      <b/>
      <sz val="11"/>
      <name val="VNI-Book"/>
    </font>
    <font>
      <b/>
      <sz val="11"/>
      <name val="VNI-Times"/>
    </font>
    <font>
      <b/>
      <i/>
      <sz val="12"/>
      <name val="Times New Roman"/>
      <family val="1"/>
    </font>
    <font>
      <b/>
      <i/>
      <sz val="11"/>
      <name val="VNI-Times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10"/>
      <name val="VNI-Times"/>
    </font>
    <font>
      <i/>
      <sz val="12"/>
      <name val="Times New Roman"/>
      <family val="1"/>
    </font>
    <font>
      <b/>
      <i/>
      <sz val="12"/>
      <name val="VNI-Times"/>
    </font>
    <font>
      <b/>
      <sz val="10"/>
      <name val="VNI-Book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protection locked="0"/>
    </xf>
    <xf numFmtId="0" fontId="0" fillId="0" borderId="0" xfId="0" applyAlignment="1" applyProtection="1">
      <alignment horizontal="left" indent="5"/>
      <protection locked="0"/>
    </xf>
    <xf numFmtId="0" fontId="0" fillId="0" borderId="0" xfId="0" quotePrefix="1" applyAlignment="1" applyProtection="1">
      <protection locked="0"/>
    </xf>
    <xf numFmtId="0" fontId="0" fillId="0" borderId="0" xfId="0" applyAlignment="1" applyProtection="1">
      <alignment horizontal="left" indent="6"/>
      <protection locked="0"/>
    </xf>
    <xf numFmtId="0" fontId="5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protection locked="0"/>
    </xf>
    <xf numFmtId="0" fontId="10" fillId="0" borderId="0" xfId="0" applyFont="1" applyAlignment="1" applyProtection="1">
      <protection locked="0"/>
    </xf>
    <xf numFmtId="0" fontId="11" fillId="0" borderId="0" xfId="0" applyFont="1" applyAlignment="1" applyProtection="1">
      <alignment horizontal="centerContinuous"/>
      <protection locked="0"/>
    </xf>
    <xf numFmtId="0" fontId="12" fillId="0" borderId="0" xfId="0" applyFont="1" applyAlignment="1" applyProtection="1">
      <alignment horizontal="centerContinuous"/>
      <protection locked="0"/>
    </xf>
    <xf numFmtId="0" fontId="12" fillId="0" borderId="0" xfId="0" applyFont="1" applyAlignment="1" applyProtection="1">
      <protection locked="0"/>
    </xf>
    <xf numFmtId="0" fontId="13" fillId="0" borderId="0" xfId="0" applyFont="1" applyProtection="1">
      <protection locked="0"/>
    </xf>
    <xf numFmtId="0" fontId="14" fillId="0" borderId="0" xfId="0" applyFont="1" applyAlignment="1" applyProtection="1"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/>
      <protection locked="0"/>
    </xf>
    <xf numFmtId="0" fontId="15" fillId="0" borderId="2" xfId="0" applyFont="1" applyFill="1" applyBorder="1" applyAlignment="1" applyProtection="1">
      <alignment horizontal="center" vertical="center" wrapText="1"/>
      <protection locked="0"/>
    </xf>
    <xf numFmtId="0" fontId="15" fillId="0" borderId="3" xfId="0" applyFont="1" applyFill="1" applyBorder="1" applyAlignment="1" applyProtection="1">
      <alignment horizontal="center" vertical="center" wrapText="1"/>
      <protection locked="0"/>
    </xf>
    <xf numFmtId="0" fontId="16" fillId="0" borderId="2" xfId="0" applyFont="1" applyFill="1" applyBorder="1" applyAlignment="1" applyProtection="1">
      <alignment horizontal="center" vertical="center" wrapText="1"/>
      <protection locked="0"/>
    </xf>
    <xf numFmtId="0" fontId="15" fillId="0" borderId="4" xfId="0" applyFont="1" applyFill="1" applyBorder="1" applyAlignment="1" applyProtection="1">
      <alignment horizontal="center" vertical="center" wrapText="1"/>
      <protection locked="0"/>
    </xf>
    <xf numFmtId="0" fontId="15" fillId="0" borderId="5" xfId="0" applyFont="1" applyFill="1" applyBorder="1" applyAlignment="1" applyProtection="1">
      <alignment horizontal="center" vertical="center" wrapText="1"/>
      <protection locked="0"/>
    </xf>
    <xf numFmtId="0" fontId="15" fillId="0" borderId="6" xfId="0" applyFont="1" applyFill="1" applyBorder="1" applyAlignment="1" applyProtection="1">
      <alignment horizontal="center" vertical="center" wrapText="1"/>
      <protection locked="0"/>
    </xf>
    <xf numFmtId="0" fontId="15" fillId="0" borderId="4" xfId="0" applyFont="1" applyFill="1" applyBorder="1" applyAlignment="1" applyProtection="1">
      <alignment horizontal="center" vertical="center" wrapText="1"/>
      <protection locked="0"/>
    </xf>
    <xf numFmtId="49" fontId="18" fillId="0" borderId="4" xfId="0" applyNumberFormat="1" applyFont="1" applyFill="1" applyBorder="1" applyAlignment="1" applyProtection="1">
      <alignment horizontal="center" vertical="center"/>
      <protection locked="0"/>
    </xf>
    <xf numFmtId="49" fontId="18" fillId="0" borderId="7" xfId="0" applyNumberFormat="1" applyFont="1" applyFill="1" applyBorder="1" applyAlignment="1" applyProtection="1">
      <alignment horizontal="center" vertical="center"/>
      <protection locked="0"/>
    </xf>
    <xf numFmtId="49" fontId="18" fillId="0" borderId="8" xfId="0" applyNumberFormat="1" applyFont="1" applyFill="1" applyBorder="1" applyAlignment="1" applyProtection="1">
      <alignment horizontal="center" vertical="center"/>
      <protection locked="0"/>
    </xf>
    <xf numFmtId="49" fontId="18" fillId="0" borderId="1" xfId="0" applyNumberFormat="1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 applyProtection="1">
      <alignment vertical="center"/>
      <protection locked="0"/>
    </xf>
    <xf numFmtId="0" fontId="18" fillId="0" borderId="0" xfId="0" applyFont="1" applyFill="1" applyAlignment="1" applyProtection="1">
      <alignment vertic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164" fontId="10" fillId="0" borderId="1" xfId="0" applyNumberFormat="1" applyFont="1" applyFill="1" applyBorder="1" applyAlignment="1" applyProtection="1">
      <alignment horizontal="center"/>
      <protection locked="0"/>
    </xf>
    <xf numFmtId="164" fontId="10" fillId="2" borderId="1" xfId="0" applyNumberFormat="1" applyFont="1" applyFill="1" applyBorder="1" applyAlignment="1" applyProtection="1">
      <alignment horizontal="center"/>
      <protection locked="0"/>
    </xf>
    <xf numFmtId="164" fontId="10" fillId="2" borderId="1" xfId="0" applyNumberFormat="1" applyFont="1" applyFill="1" applyBorder="1" applyAlignment="1" applyProtection="1">
      <alignment horizontal="center"/>
    </xf>
    <xf numFmtId="3" fontId="10" fillId="0" borderId="1" xfId="0" applyNumberFormat="1" applyFont="1" applyFill="1" applyBorder="1" applyAlignment="1" applyProtection="1">
      <alignment horizontal="center"/>
      <protection locked="0"/>
    </xf>
    <xf numFmtId="164" fontId="2" fillId="0" borderId="1" xfId="0" applyNumberFormat="1" applyFont="1" applyFill="1" applyBorder="1" applyAlignment="1" applyProtection="1">
      <alignment horizontal="center"/>
    </xf>
    <xf numFmtId="164" fontId="10" fillId="0" borderId="1" xfId="0" applyNumberFormat="1" applyFont="1" applyFill="1" applyBorder="1" applyAlignment="1" applyProtection="1">
      <alignment horizontal="center"/>
    </xf>
    <xf numFmtId="164" fontId="12" fillId="0" borderId="1" xfId="0" applyNumberFormat="1" applyFont="1" applyFill="1" applyBorder="1" applyAlignment="1" applyProtection="1">
      <alignment horizont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0" fillId="0" borderId="7" xfId="0" applyFont="1" applyBorder="1" applyProtection="1">
      <protection locked="0"/>
    </xf>
    <xf numFmtId="0" fontId="12" fillId="0" borderId="8" xfId="0" applyFont="1" applyBorder="1" applyAlignment="1" applyProtection="1">
      <alignment horizontal="center"/>
      <protection locked="0"/>
    </xf>
    <xf numFmtId="0" fontId="2" fillId="0" borderId="7" xfId="0" applyFont="1" applyBorder="1" applyProtection="1"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19" fillId="0" borderId="0" xfId="0" applyFont="1" applyProtection="1">
      <protection locked="0"/>
    </xf>
    <xf numFmtId="0" fontId="15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0" fillId="0" borderId="0" xfId="0" applyBorder="1" applyProtection="1">
      <protection locked="0"/>
    </xf>
    <xf numFmtId="0" fontId="17" fillId="0" borderId="0" xfId="0" applyFont="1" applyAlignment="1" applyProtection="1">
      <protection locked="0"/>
    </xf>
    <xf numFmtId="0" fontId="19" fillId="0" borderId="0" xfId="0" applyFont="1" applyAlignment="1" applyProtection="1">
      <protection locked="0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16" fillId="0" borderId="0" xfId="0" applyFont="1" applyAlignment="1" applyProtection="1">
      <protection locked="0"/>
    </xf>
    <xf numFmtId="0" fontId="21" fillId="0" borderId="0" xfId="0" applyFont="1" applyAlignment="1" applyProtection="1">
      <alignment horizontal="center"/>
      <protection locked="0"/>
    </xf>
    <xf numFmtId="0" fontId="22" fillId="0" borderId="0" xfId="0" applyFont="1" applyAlignment="1" applyProtection="1">
      <alignment horizontal="center"/>
      <protection locked="0"/>
    </xf>
    <xf numFmtId="0" fontId="22" fillId="0" borderId="0" xfId="0" applyFont="1" applyAlignment="1" applyProtection="1">
      <alignment horizontal="center"/>
      <protection locked="0"/>
    </xf>
    <xf numFmtId="0" fontId="16" fillId="0" borderId="4" xfId="0" applyFont="1" applyFill="1" applyBorder="1" applyAlignment="1" applyProtection="1">
      <alignment horizontal="center" vertical="center" wrapText="1"/>
      <protection locked="0"/>
    </xf>
    <xf numFmtId="0" fontId="18" fillId="0" borderId="9" xfId="0" applyFont="1" applyBorder="1" applyAlignment="1" applyProtection="1">
      <alignment horizontal="left" vertical="center"/>
      <protection locked="0"/>
    </xf>
    <xf numFmtId="0" fontId="18" fillId="0" borderId="7" xfId="0" applyFont="1" applyBorder="1" applyAlignment="1" applyProtection="1">
      <alignment vertical="center"/>
      <protection locked="0"/>
    </xf>
    <xf numFmtId="164" fontId="23" fillId="0" borderId="1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219075</xdr:rowOff>
    </xdr:from>
    <xdr:to>
      <xdr:col>3</xdr:col>
      <xdr:colOff>514350</xdr:colOff>
      <xdr:row>2</xdr:row>
      <xdr:rowOff>219075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43000" y="790575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3</xdr:row>
      <xdr:rowOff>9525</xdr:rowOff>
    </xdr:from>
    <xdr:to>
      <xdr:col>13</xdr:col>
      <xdr:colOff>28575</xdr:colOff>
      <xdr:row>3</xdr:row>
      <xdr:rowOff>19050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067550" y="809625"/>
          <a:ext cx="17335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u_tinh_khoi_luong_GV_NH_13-14_co_Pass_05.6_new%204%20co%20NCKH%20final%20Co%20Tho%20chinh%20lan%20cuoi%20co%20mau%201.6%20ngay%2027.9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u A2 P Bảo"/>
      <sheetName val="Mau A1 P Bảo"/>
      <sheetName val="Mau A2 Đức"/>
      <sheetName val="Mau A1 Đức"/>
      <sheetName val="Mau A2 Mạnh"/>
      <sheetName val="Mau A1 Mạnh"/>
      <sheetName val="Mau A2 Bình"/>
      <sheetName val="Mau A1 Bình"/>
      <sheetName val="Mau A2 Thái"/>
      <sheetName val="Mau A1 Thái"/>
      <sheetName val="Mau A2 Thịnh"/>
      <sheetName val="Mau A1 Thịnh"/>
      <sheetName val="Mau A2 Phương"/>
      <sheetName val="Mau A1 Phương"/>
      <sheetName val="Mau A2 Q Bảo"/>
      <sheetName val="Mau A1 Q Bảo"/>
      <sheetName val="Mau A2 Hóa"/>
      <sheetName val="Mau A1 Hóa"/>
      <sheetName val="Mau A2 Tín"/>
      <sheetName val="Mau A1 Tín"/>
      <sheetName val="Mau A2 M Tuấn"/>
      <sheetName val="Mau A1 M Tuấn"/>
      <sheetName val="Mau A2 T Hùng"/>
      <sheetName val="Mau A1 T Hùng"/>
      <sheetName val="Mau A2 Trung"/>
      <sheetName val="Mau A1 Trung"/>
      <sheetName val="Mau A2 Duy"/>
      <sheetName val="Mau A1 Duy"/>
      <sheetName val="Mau A2 T Sơn"/>
      <sheetName val="Mau A1 T Sơn"/>
      <sheetName val="Mau A2 P Nguyên"/>
      <sheetName val="Mau A1 P Nguyên"/>
      <sheetName val="Mau A2 Tuấn Kiệt"/>
      <sheetName val="Mau A1 Tuấn Kiệt"/>
      <sheetName val="Mau A1 A Tuấn"/>
      <sheetName val="Mau A2 A Tuấn"/>
      <sheetName val="Mau A3"/>
      <sheetName val="Mau B1.1"/>
      <sheetName val="Mau B1.2"/>
      <sheetName val="Mau B1.3.1"/>
      <sheetName val="Mau B1.4"/>
      <sheetName val="Mau  B1.3.2"/>
      <sheetName val="Mau B1.5"/>
      <sheetName val="Mau B1. 6"/>
      <sheetName val="Mau B1.7"/>
      <sheetName val="Mau B2"/>
      <sheetName val="Mau B3"/>
      <sheetName val="Hướng dẫn"/>
    </sheetNames>
    <sheetDataSet>
      <sheetData sheetId="0">
        <row r="7">
          <cell r="E7" t="str">
            <v>Phúc Bảo</v>
          </cell>
        </row>
        <row r="35">
          <cell r="J35">
            <v>204</v>
          </cell>
          <cell r="K35">
            <v>19.5</v>
          </cell>
          <cell r="L35">
            <v>0</v>
          </cell>
        </row>
      </sheetData>
      <sheetData sheetId="1">
        <row r="7">
          <cell r="E7" t="str">
            <v>Phúc Bảo</v>
          </cell>
        </row>
        <row r="35">
          <cell r="J35">
            <v>188.3</v>
          </cell>
          <cell r="K35">
            <v>0</v>
          </cell>
          <cell r="L35">
            <v>0</v>
          </cell>
        </row>
      </sheetData>
      <sheetData sheetId="2">
        <row r="7">
          <cell r="E7" t="str">
            <v>Đức</v>
          </cell>
        </row>
        <row r="35">
          <cell r="J35">
            <v>130</v>
          </cell>
          <cell r="K35">
            <v>0</v>
          </cell>
          <cell r="L35">
            <v>0</v>
          </cell>
        </row>
      </sheetData>
      <sheetData sheetId="3">
        <row r="7">
          <cell r="E7" t="str">
            <v>Đức</v>
          </cell>
        </row>
        <row r="35">
          <cell r="J35">
            <v>324</v>
          </cell>
          <cell r="K35">
            <v>0</v>
          </cell>
          <cell r="L35">
            <v>0</v>
          </cell>
        </row>
      </sheetData>
      <sheetData sheetId="4">
        <row r="7">
          <cell r="E7" t="str">
            <v>Mạnh</v>
          </cell>
        </row>
        <row r="35">
          <cell r="J35">
            <v>245</v>
          </cell>
          <cell r="K35">
            <v>26</v>
          </cell>
        </row>
      </sheetData>
      <sheetData sheetId="5">
        <row r="7">
          <cell r="E7" t="str">
            <v>Mạnh</v>
          </cell>
        </row>
        <row r="35">
          <cell r="J35">
            <v>200</v>
          </cell>
          <cell r="K35">
            <v>26</v>
          </cell>
          <cell r="L35">
            <v>0</v>
          </cell>
        </row>
      </sheetData>
      <sheetData sheetId="6">
        <row r="7">
          <cell r="E7" t="str">
            <v>Bình</v>
          </cell>
        </row>
        <row r="35">
          <cell r="J35">
            <v>362.5</v>
          </cell>
          <cell r="K35">
            <v>19.5</v>
          </cell>
          <cell r="L35">
            <v>0</v>
          </cell>
        </row>
      </sheetData>
      <sheetData sheetId="7">
        <row r="7">
          <cell r="E7" t="str">
            <v>Bình</v>
          </cell>
        </row>
        <row r="35">
          <cell r="J35">
            <v>136.30000000000001</v>
          </cell>
          <cell r="K35">
            <v>19.5</v>
          </cell>
          <cell r="L35">
            <v>0</v>
          </cell>
        </row>
      </sheetData>
      <sheetData sheetId="8">
        <row r="7">
          <cell r="E7" t="str">
            <v>Thái</v>
          </cell>
        </row>
        <row r="35">
          <cell r="J35">
            <v>260</v>
          </cell>
          <cell r="K35">
            <v>19.5</v>
          </cell>
          <cell r="L35">
            <v>0</v>
          </cell>
        </row>
      </sheetData>
      <sheetData sheetId="9">
        <row r="7">
          <cell r="E7" t="str">
            <v>Thái</v>
          </cell>
        </row>
        <row r="37">
          <cell r="J37">
            <v>333.6</v>
          </cell>
          <cell r="K37">
            <v>19.5</v>
          </cell>
          <cell r="L37">
            <v>0</v>
          </cell>
        </row>
      </sheetData>
      <sheetData sheetId="10">
        <row r="7">
          <cell r="E7" t="str">
            <v>Thịnh</v>
          </cell>
        </row>
        <row r="34">
          <cell r="J34">
            <v>200</v>
          </cell>
          <cell r="K34">
            <v>36.25</v>
          </cell>
          <cell r="L34">
            <v>0</v>
          </cell>
        </row>
      </sheetData>
      <sheetData sheetId="11">
        <row r="7">
          <cell r="E7" t="str">
            <v>Thịnh</v>
          </cell>
        </row>
        <row r="32">
          <cell r="J32">
            <v>350</v>
          </cell>
          <cell r="K32">
            <v>36.25</v>
          </cell>
          <cell r="L32">
            <v>4</v>
          </cell>
        </row>
      </sheetData>
      <sheetData sheetId="12">
        <row r="7">
          <cell r="E7" t="str">
            <v>Phương</v>
          </cell>
        </row>
        <row r="35">
          <cell r="J35">
            <v>60</v>
          </cell>
          <cell r="K35">
            <v>46.5</v>
          </cell>
          <cell r="L35">
            <v>0</v>
          </cell>
        </row>
      </sheetData>
      <sheetData sheetId="13">
        <row r="7">
          <cell r="E7" t="str">
            <v>Phương</v>
          </cell>
        </row>
        <row r="35">
          <cell r="J35">
            <v>308.8</v>
          </cell>
          <cell r="K35">
            <v>46.5</v>
          </cell>
          <cell r="L35">
            <v>10</v>
          </cell>
        </row>
      </sheetData>
      <sheetData sheetId="14">
        <row r="7">
          <cell r="E7" t="str">
            <v>Quốc Bảo</v>
          </cell>
        </row>
        <row r="36">
          <cell r="J36">
            <v>196.60000000000002</v>
          </cell>
          <cell r="L36">
            <v>0</v>
          </cell>
        </row>
      </sheetData>
      <sheetData sheetId="15">
        <row r="7">
          <cell r="E7" t="str">
            <v>Quốc Bảo</v>
          </cell>
        </row>
        <row r="35">
          <cell r="J35">
            <v>174</v>
          </cell>
          <cell r="K35">
            <v>0</v>
          </cell>
          <cell r="L35">
            <v>0</v>
          </cell>
        </row>
      </sheetData>
      <sheetData sheetId="16">
        <row r="7">
          <cell r="E7" t="str">
            <v>Hóa</v>
          </cell>
        </row>
        <row r="35">
          <cell r="J35">
            <v>332.4</v>
          </cell>
          <cell r="K35">
            <v>19.5</v>
          </cell>
          <cell r="L35">
            <v>0</v>
          </cell>
        </row>
      </sheetData>
      <sheetData sheetId="17">
        <row r="7">
          <cell r="E7" t="str">
            <v>Hóa</v>
          </cell>
        </row>
        <row r="35">
          <cell r="J35">
            <v>268</v>
          </cell>
          <cell r="K35">
            <v>0</v>
          </cell>
          <cell r="L35">
            <v>0</v>
          </cell>
        </row>
      </sheetData>
      <sheetData sheetId="18">
        <row r="7">
          <cell r="E7" t="str">
            <v>Tín</v>
          </cell>
        </row>
        <row r="35">
          <cell r="J35">
            <v>220</v>
          </cell>
          <cell r="K35">
            <v>0</v>
          </cell>
          <cell r="L35">
            <v>0</v>
          </cell>
        </row>
      </sheetData>
      <sheetData sheetId="19">
        <row r="7">
          <cell r="E7" t="str">
            <v>Tín</v>
          </cell>
        </row>
        <row r="22">
          <cell r="J22">
            <v>345</v>
          </cell>
          <cell r="K22">
            <v>0</v>
          </cell>
          <cell r="L22">
            <v>0</v>
          </cell>
        </row>
      </sheetData>
      <sheetData sheetId="20">
        <row r="7">
          <cell r="E7" t="str">
            <v>Minh Tuấn</v>
          </cell>
        </row>
        <row r="35">
          <cell r="J35">
            <v>205</v>
          </cell>
          <cell r="K35">
            <v>0</v>
          </cell>
          <cell r="L35">
            <v>0</v>
          </cell>
        </row>
      </sheetData>
      <sheetData sheetId="21">
        <row r="7">
          <cell r="E7" t="str">
            <v>Minh Tuấn</v>
          </cell>
        </row>
        <row r="35">
          <cell r="J35">
            <v>270</v>
          </cell>
          <cell r="K35">
            <v>19.5</v>
          </cell>
          <cell r="L35">
            <v>0</v>
          </cell>
        </row>
      </sheetData>
      <sheetData sheetId="22">
        <row r="7">
          <cell r="E7" t="str">
            <v>Hùng</v>
          </cell>
        </row>
        <row r="35">
          <cell r="J35">
            <v>277.7</v>
          </cell>
          <cell r="K35">
            <v>0</v>
          </cell>
          <cell r="L35">
            <v>0</v>
          </cell>
        </row>
      </sheetData>
      <sheetData sheetId="23">
        <row r="7">
          <cell r="E7" t="str">
            <v>Hùng</v>
          </cell>
        </row>
        <row r="35">
          <cell r="J35">
            <v>314</v>
          </cell>
          <cell r="K35">
            <v>0</v>
          </cell>
          <cell r="L35">
            <v>0</v>
          </cell>
        </row>
      </sheetData>
      <sheetData sheetId="24">
        <row r="7">
          <cell r="E7" t="str">
            <v>Trung</v>
          </cell>
        </row>
        <row r="35">
          <cell r="J35">
            <v>275</v>
          </cell>
          <cell r="K35">
            <v>19.5</v>
          </cell>
          <cell r="L35">
            <v>0</v>
          </cell>
        </row>
      </sheetData>
      <sheetData sheetId="25">
        <row r="7">
          <cell r="E7" t="str">
            <v>Trung</v>
          </cell>
        </row>
        <row r="37">
          <cell r="J37">
            <v>268.60000000000002</v>
          </cell>
          <cell r="K37">
            <v>19.5</v>
          </cell>
          <cell r="L37">
            <v>0</v>
          </cell>
        </row>
      </sheetData>
      <sheetData sheetId="26">
        <row r="7">
          <cell r="E7" t="str">
            <v>Duy</v>
          </cell>
        </row>
        <row r="35">
          <cell r="J35">
            <v>130</v>
          </cell>
          <cell r="K35">
            <v>0</v>
          </cell>
          <cell r="L35">
            <v>0</v>
          </cell>
        </row>
      </sheetData>
      <sheetData sheetId="27">
        <row r="7">
          <cell r="E7" t="str">
            <v>Duy</v>
          </cell>
        </row>
        <row r="36">
          <cell r="J36">
            <v>404</v>
          </cell>
          <cell r="K36">
            <v>19.5</v>
          </cell>
          <cell r="L36">
            <v>0</v>
          </cell>
        </row>
      </sheetData>
      <sheetData sheetId="28">
        <row r="7">
          <cell r="E7" t="str">
            <v>Sơn</v>
          </cell>
        </row>
        <row r="32">
          <cell r="J32">
            <v>256.7</v>
          </cell>
          <cell r="K32">
            <v>19.5</v>
          </cell>
          <cell r="L32">
            <v>0</v>
          </cell>
        </row>
      </sheetData>
      <sheetData sheetId="29">
        <row r="7">
          <cell r="E7" t="str">
            <v>Sơn</v>
          </cell>
        </row>
        <row r="35">
          <cell r="J35">
            <v>291</v>
          </cell>
          <cell r="K35">
            <v>19.5</v>
          </cell>
          <cell r="L35">
            <v>0</v>
          </cell>
        </row>
      </sheetData>
      <sheetData sheetId="30">
        <row r="7">
          <cell r="E7" t="str">
            <v>Nguyên</v>
          </cell>
        </row>
        <row r="35">
          <cell r="J35">
            <v>162</v>
          </cell>
          <cell r="K35">
            <v>26</v>
          </cell>
          <cell r="L35">
            <v>4</v>
          </cell>
        </row>
      </sheetData>
      <sheetData sheetId="31">
        <row r="7">
          <cell r="E7" t="str">
            <v>Nguyên</v>
          </cell>
        </row>
        <row r="35">
          <cell r="J35">
            <v>288.39999999999998</v>
          </cell>
          <cell r="K35">
            <v>26</v>
          </cell>
          <cell r="L35">
            <v>9.8999999999999986</v>
          </cell>
        </row>
      </sheetData>
      <sheetData sheetId="32">
        <row r="7">
          <cell r="E7" t="str">
            <v>Tuấn Kiệt</v>
          </cell>
        </row>
        <row r="36">
          <cell r="J36">
            <v>145</v>
          </cell>
          <cell r="K36">
            <v>26</v>
          </cell>
          <cell r="L36">
            <v>0</v>
          </cell>
        </row>
      </sheetData>
      <sheetData sheetId="33">
        <row r="7">
          <cell r="E7" t="str">
            <v>Tuấn Kiệt</v>
          </cell>
        </row>
        <row r="37">
          <cell r="J37">
            <v>324</v>
          </cell>
          <cell r="K37">
            <v>26</v>
          </cell>
          <cell r="L37">
            <v>5</v>
          </cell>
        </row>
      </sheetData>
      <sheetData sheetId="34">
        <row r="7">
          <cell r="E7" t="str">
            <v>Anh Tuấn</v>
          </cell>
        </row>
        <row r="35">
          <cell r="J35">
            <v>261</v>
          </cell>
          <cell r="K35">
            <v>26</v>
          </cell>
          <cell r="L35">
            <v>9</v>
          </cell>
        </row>
      </sheetData>
      <sheetData sheetId="35">
        <row r="7">
          <cell r="E7" t="str">
            <v>Anh Tuấn</v>
          </cell>
        </row>
        <row r="36">
          <cell r="J36">
            <v>181.6</v>
          </cell>
          <cell r="K36">
            <v>26</v>
          </cell>
          <cell r="L36">
            <v>0</v>
          </cell>
        </row>
      </sheetData>
      <sheetData sheetId="36">
        <row r="13">
          <cell r="C13" t="str">
            <v>Phương</v>
          </cell>
        </row>
        <row r="14">
          <cell r="C14" t="str">
            <v>Thịnh</v>
          </cell>
        </row>
        <row r="15">
          <cell r="C15" t="str">
            <v>Anh Tuấn</v>
          </cell>
        </row>
        <row r="16">
          <cell r="C16" t="str">
            <v>Mạnh</v>
          </cell>
        </row>
        <row r="17">
          <cell r="C17" t="str">
            <v>Đức</v>
          </cell>
        </row>
        <row r="18">
          <cell r="C18" t="str">
            <v>Thái</v>
          </cell>
        </row>
        <row r="19">
          <cell r="C19" t="str">
            <v>Tuấn Kiệt</v>
          </cell>
        </row>
        <row r="20">
          <cell r="C20" t="str">
            <v>Minh Tuấn</v>
          </cell>
        </row>
        <row r="21">
          <cell r="C21" t="str">
            <v>Sơn</v>
          </cell>
        </row>
        <row r="22">
          <cell r="C22" t="str">
            <v>Nguyên</v>
          </cell>
        </row>
        <row r="23">
          <cell r="C23" t="str">
            <v>Bình</v>
          </cell>
        </row>
        <row r="24">
          <cell r="C24" t="str">
            <v>Duy</v>
          </cell>
        </row>
        <row r="25">
          <cell r="C25" t="str">
            <v>Tín</v>
          </cell>
        </row>
        <row r="26">
          <cell r="C26" t="str">
            <v>Hóa</v>
          </cell>
        </row>
        <row r="27">
          <cell r="C27" t="str">
            <v>Phúc Bảo</v>
          </cell>
        </row>
        <row r="28">
          <cell r="C28" t="str">
            <v>Quốc Bảo</v>
          </cell>
        </row>
        <row r="29">
          <cell r="C29" t="str">
            <v>Trung</v>
          </cell>
        </row>
        <row r="30">
          <cell r="C30" t="str">
            <v>Hùng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>
        <row r="13">
          <cell r="H13">
            <v>0</v>
          </cell>
        </row>
        <row r="14">
          <cell r="H14">
            <v>0</v>
          </cell>
        </row>
        <row r="15">
          <cell r="H15">
            <v>0</v>
          </cell>
        </row>
        <row r="16"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0">
          <cell r="H20">
            <v>0</v>
          </cell>
        </row>
        <row r="21">
          <cell r="H21">
            <v>0</v>
          </cell>
        </row>
        <row r="22">
          <cell r="H22">
            <v>0</v>
          </cell>
        </row>
        <row r="23">
          <cell r="H23">
            <v>0</v>
          </cell>
        </row>
        <row r="24">
          <cell r="H24">
            <v>0</v>
          </cell>
        </row>
        <row r="25">
          <cell r="H25">
            <v>0</v>
          </cell>
        </row>
        <row r="26"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0">
          <cell r="H30">
            <v>0</v>
          </cell>
        </row>
        <row r="31"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5">
          <cell r="H35">
            <v>0</v>
          </cell>
        </row>
        <row r="36">
          <cell r="H36">
            <v>0</v>
          </cell>
        </row>
        <row r="37">
          <cell r="H37">
            <v>0</v>
          </cell>
        </row>
        <row r="38">
          <cell r="H38">
            <v>0</v>
          </cell>
        </row>
        <row r="39">
          <cell r="H39">
            <v>0</v>
          </cell>
        </row>
        <row r="40">
          <cell r="H40">
            <v>0</v>
          </cell>
        </row>
        <row r="41">
          <cell r="H41">
            <v>0</v>
          </cell>
        </row>
        <row r="42">
          <cell r="H42">
            <v>0</v>
          </cell>
        </row>
        <row r="43">
          <cell r="H43">
            <v>0</v>
          </cell>
        </row>
        <row r="44">
          <cell r="H44">
            <v>0</v>
          </cell>
        </row>
        <row r="45">
          <cell r="H45">
            <v>0</v>
          </cell>
        </row>
        <row r="46">
          <cell r="H46">
            <v>0</v>
          </cell>
        </row>
        <row r="47">
          <cell r="H47">
            <v>0</v>
          </cell>
        </row>
        <row r="48">
          <cell r="H48">
            <v>0</v>
          </cell>
        </row>
        <row r="49">
          <cell r="H49">
            <v>0</v>
          </cell>
        </row>
        <row r="50">
          <cell r="H50">
            <v>0</v>
          </cell>
        </row>
        <row r="51">
          <cell r="H51">
            <v>0</v>
          </cell>
        </row>
        <row r="52">
          <cell r="H52">
            <v>0</v>
          </cell>
        </row>
        <row r="53">
          <cell r="H53">
            <v>0</v>
          </cell>
        </row>
        <row r="54">
          <cell r="H54">
            <v>0</v>
          </cell>
        </row>
        <row r="55">
          <cell r="H55">
            <v>0</v>
          </cell>
        </row>
        <row r="56">
          <cell r="H56">
            <v>0</v>
          </cell>
        </row>
        <row r="57">
          <cell r="H57">
            <v>0</v>
          </cell>
        </row>
        <row r="58">
          <cell r="H58">
            <v>0</v>
          </cell>
        </row>
        <row r="59">
          <cell r="H59">
            <v>0</v>
          </cell>
        </row>
        <row r="60">
          <cell r="H60">
            <v>0</v>
          </cell>
        </row>
        <row r="61">
          <cell r="H61">
            <v>0</v>
          </cell>
        </row>
        <row r="62">
          <cell r="H62">
            <v>0</v>
          </cell>
        </row>
      </sheetData>
      <sheetData sheetId="4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71"/>
  <sheetViews>
    <sheetView tabSelected="1" topLeftCell="A10" zoomScale="85" zoomScaleNormal="85" workbookViewId="0">
      <selection activeCell="R27" sqref="R27"/>
    </sheetView>
  </sheetViews>
  <sheetFormatPr defaultRowHeight="15"/>
  <cols>
    <col min="1" max="1" width="3.85546875" style="1" customWidth="1"/>
    <col min="2" max="2" width="15.28515625" style="1" customWidth="1"/>
    <col min="3" max="3" width="9.140625" style="1" customWidth="1"/>
    <col min="4" max="4" width="11.140625" style="1" customWidth="1"/>
    <col min="5" max="5" width="8.28515625" style="1" customWidth="1"/>
    <col min="6" max="6" width="8.140625" style="1" customWidth="1"/>
    <col min="7" max="7" width="8.5703125" style="1" customWidth="1"/>
    <col min="8" max="9" width="10.42578125" style="1" customWidth="1"/>
    <col min="10" max="10" width="5.7109375" style="1" customWidth="1"/>
    <col min="11" max="11" width="7.85546875" style="1" customWidth="1"/>
    <col min="12" max="12" width="8.42578125" style="1" customWidth="1"/>
    <col min="13" max="13" width="7.140625" style="1" customWidth="1"/>
    <col min="14" max="14" width="10.5703125" style="1" customWidth="1"/>
    <col min="15" max="15" width="7.85546875" style="1" customWidth="1"/>
    <col min="16" max="256" width="9.140625" style="1"/>
    <col min="257" max="257" width="5.140625" style="1" customWidth="1"/>
    <col min="258" max="258" width="17.5703125" style="1" customWidth="1"/>
    <col min="259" max="259" width="10.85546875" style="1" customWidth="1"/>
    <col min="260" max="260" width="14.5703125" style="1" customWidth="1"/>
    <col min="261" max="261" width="9.42578125" style="1" customWidth="1"/>
    <col min="262" max="262" width="8.140625" style="1" customWidth="1"/>
    <col min="263" max="263" width="10.7109375" style="1" customWidth="1"/>
    <col min="264" max="264" width="10.85546875" style="1" customWidth="1"/>
    <col min="265" max="265" width="10.42578125" style="1" customWidth="1"/>
    <col min="266" max="266" width="7.28515625" style="1" customWidth="1"/>
    <col min="267" max="267" width="9.5703125" style="1" customWidth="1"/>
    <col min="268" max="268" width="8.42578125" style="1" customWidth="1"/>
    <col min="269" max="269" width="8.5703125" style="1" customWidth="1"/>
    <col min="270" max="270" width="10.5703125" style="1" customWidth="1"/>
    <col min="271" max="271" width="8.42578125" style="1" customWidth="1"/>
    <col min="272" max="512" width="9.140625" style="1"/>
    <col min="513" max="513" width="5.140625" style="1" customWidth="1"/>
    <col min="514" max="514" width="17.5703125" style="1" customWidth="1"/>
    <col min="515" max="515" width="10.85546875" style="1" customWidth="1"/>
    <col min="516" max="516" width="14.5703125" style="1" customWidth="1"/>
    <col min="517" max="517" width="9.42578125" style="1" customWidth="1"/>
    <col min="518" max="518" width="8.140625" style="1" customWidth="1"/>
    <col min="519" max="519" width="10.7109375" style="1" customWidth="1"/>
    <col min="520" max="520" width="10.85546875" style="1" customWidth="1"/>
    <col min="521" max="521" width="10.42578125" style="1" customWidth="1"/>
    <col min="522" max="522" width="7.28515625" style="1" customWidth="1"/>
    <col min="523" max="523" width="9.5703125" style="1" customWidth="1"/>
    <col min="524" max="524" width="8.42578125" style="1" customWidth="1"/>
    <col min="525" max="525" width="8.5703125" style="1" customWidth="1"/>
    <col min="526" max="526" width="10.5703125" style="1" customWidth="1"/>
    <col min="527" max="527" width="8.42578125" style="1" customWidth="1"/>
    <col min="528" max="768" width="9.140625" style="1"/>
    <col min="769" max="769" width="5.140625" style="1" customWidth="1"/>
    <col min="770" max="770" width="17.5703125" style="1" customWidth="1"/>
    <col min="771" max="771" width="10.85546875" style="1" customWidth="1"/>
    <col min="772" max="772" width="14.5703125" style="1" customWidth="1"/>
    <col min="773" max="773" width="9.42578125" style="1" customWidth="1"/>
    <col min="774" max="774" width="8.140625" style="1" customWidth="1"/>
    <col min="775" max="775" width="10.7109375" style="1" customWidth="1"/>
    <col min="776" max="776" width="10.85546875" style="1" customWidth="1"/>
    <col min="777" max="777" width="10.42578125" style="1" customWidth="1"/>
    <col min="778" max="778" width="7.28515625" style="1" customWidth="1"/>
    <col min="779" max="779" width="9.5703125" style="1" customWidth="1"/>
    <col min="780" max="780" width="8.42578125" style="1" customWidth="1"/>
    <col min="781" max="781" width="8.5703125" style="1" customWidth="1"/>
    <col min="782" max="782" width="10.5703125" style="1" customWidth="1"/>
    <col min="783" max="783" width="8.42578125" style="1" customWidth="1"/>
    <col min="784" max="1024" width="9.140625" style="1"/>
    <col min="1025" max="1025" width="5.140625" style="1" customWidth="1"/>
    <col min="1026" max="1026" width="17.5703125" style="1" customWidth="1"/>
    <col min="1027" max="1027" width="10.85546875" style="1" customWidth="1"/>
    <col min="1028" max="1028" width="14.5703125" style="1" customWidth="1"/>
    <col min="1029" max="1029" width="9.42578125" style="1" customWidth="1"/>
    <col min="1030" max="1030" width="8.140625" style="1" customWidth="1"/>
    <col min="1031" max="1031" width="10.7109375" style="1" customWidth="1"/>
    <col min="1032" max="1032" width="10.85546875" style="1" customWidth="1"/>
    <col min="1033" max="1033" width="10.42578125" style="1" customWidth="1"/>
    <col min="1034" max="1034" width="7.28515625" style="1" customWidth="1"/>
    <col min="1035" max="1035" width="9.5703125" style="1" customWidth="1"/>
    <col min="1036" max="1036" width="8.42578125" style="1" customWidth="1"/>
    <col min="1037" max="1037" width="8.5703125" style="1" customWidth="1"/>
    <col min="1038" max="1038" width="10.5703125" style="1" customWidth="1"/>
    <col min="1039" max="1039" width="8.42578125" style="1" customWidth="1"/>
    <col min="1040" max="1280" width="9.140625" style="1"/>
    <col min="1281" max="1281" width="5.140625" style="1" customWidth="1"/>
    <col min="1282" max="1282" width="17.5703125" style="1" customWidth="1"/>
    <col min="1283" max="1283" width="10.85546875" style="1" customWidth="1"/>
    <col min="1284" max="1284" width="14.5703125" style="1" customWidth="1"/>
    <col min="1285" max="1285" width="9.42578125" style="1" customWidth="1"/>
    <col min="1286" max="1286" width="8.140625" style="1" customWidth="1"/>
    <col min="1287" max="1287" width="10.7109375" style="1" customWidth="1"/>
    <col min="1288" max="1288" width="10.85546875" style="1" customWidth="1"/>
    <col min="1289" max="1289" width="10.42578125" style="1" customWidth="1"/>
    <col min="1290" max="1290" width="7.28515625" style="1" customWidth="1"/>
    <col min="1291" max="1291" width="9.5703125" style="1" customWidth="1"/>
    <col min="1292" max="1292" width="8.42578125" style="1" customWidth="1"/>
    <col min="1293" max="1293" width="8.5703125" style="1" customWidth="1"/>
    <col min="1294" max="1294" width="10.5703125" style="1" customWidth="1"/>
    <col min="1295" max="1295" width="8.42578125" style="1" customWidth="1"/>
    <col min="1296" max="1536" width="9.140625" style="1"/>
    <col min="1537" max="1537" width="5.140625" style="1" customWidth="1"/>
    <col min="1538" max="1538" width="17.5703125" style="1" customWidth="1"/>
    <col min="1539" max="1539" width="10.85546875" style="1" customWidth="1"/>
    <col min="1540" max="1540" width="14.5703125" style="1" customWidth="1"/>
    <col min="1541" max="1541" width="9.42578125" style="1" customWidth="1"/>
    <col min="1542" max="1542" width="8.140625" style="1" customWidth="1"/>
    <col min="1543" max="1543" width="10.7109375" style="1" customWidth="1"/>
    <col min="1544" max="1544" width="10.85546875" style="1" customWidth="1"/>
    <col min="1545" max="1545" width="10.42578125" style="1" customWidth="1"/>
    <col min="1546" max="1546" width="7.28515625" style="1" customWidth="1"/>
    <col min="1547" max="1547" width="9.5703125" style="1" customWidth="1"/>
    <col min="1548" max="1548" width="8.42578125" style="1" customWidth="1"/>
    <col min="1549" max="1549" width="8.5703125" style="1" customWidth="1"/>
    <col min="1550" max="1550" width="10.5703125" style="1" customWidth="1"/>
    <col min="1551" max="1551" width="8.42578125" style="1" customWidth="1"/>
    <col min="1552" max="1792" width="9.140625" style="1"/>
    <col min="1793" max="1793" width="5.140625" style="1" customWidth="1"/>
    <col min="1794" max="1794" width="17.5703125" style="1" customWidth="1"/>
    <col min="1795" max="1795" width="10.85546875" style="1" customWidth="1"/>
    <col min="1796" max="1796" width="14.5703125" style="1" customWidth="1"/>
    <col min="1797" max="1797" width="9.42578125" style="1" customWidth="1"/>
    <col min="1798" max="1798" width="8.140625" style="1" customWidth="1"/>
    <col min="1799" max="1799" width="10.7109375" style="1" customWidth="1"/>
    <col min="1800" max="1800" width="10.85546875" style="1" customWidth="1"/>
    <col min="1801" max="1801" width="10.42578125" style="1" customWidth="1"/>
    <col min="1802" max="1802" width="7.28515625" style="1" customWidth="1"/>
    <col min="1803" max="1803" width="9.5703125" style="1" customWidth="1"/>
    <col min="1804" max="1804" width="8.42578125" style="1" customWidth="1"/>
    <col min="1805" max="1805" width="8.5703125" style="1" customWidth="1"/>
    <col min="1806" max="1806" width="10.5703125" style="1" customWidth="1"/>
    <col min="1807" max="1807" width="8.42578125" style="1" customWidth="1"/>
    <col min="1808" max="2048" width="9.140625" style="1"/>
    <col min="2049" max="2049" width="5.140625" style="1" customWidth="1"/>
    <col min="2050" max="2050" width="17.5703125" style="1" customWidth="1"/>
    <col min="2051" max="2051" width="10.85546875" style="1" customWidth="1"/>
    <col min="2052" max="2052" width="14.5703125" style="1" customWidth="1"/>
    <col min="2053" max="2053" width="9.42578125" style="1" customWidth="1"/>
    <col min="2054" max="2054" width="8.140625" style="1" customWidth="1"/>
    <col min="2055" max="2055" width="10.7109375" style="1" customWidth="1"/>
    <col min="2056" max="2056" width="10.85546875" style="1" customWidth="1"/>
    <col min="2057" max="2057" width="10.42578125" style="1" customWidth="1"/>
    <col min="2058" max="2058" width="7.28515625" style="1" customWidth="1"/>
    <col min="2059" max="2059" width="9.5703125" style="1" customWidth="1"/>
    <col min="2060" max="2060" width="8.42578125" style="1" customWidth="1"/>
    <col min="2061" max="2061" width="8.5703125" style="1" customWidth="1"/>
    <col min="2062" max="2062" width="10.5703125" style="1" customWidth="1"/>
    <col min="2063" max="2063" width="8.42578125" style="1" customWidth="1"/>
    <col min="2064" max="2304" width="9.140625" style="1"/>
    <col min="2305" max="2305" width="5.140625" style="1" customWidth="1"/>
    <col min="2306" max="2306" width="17.5703125" style="1" customWidth="1"/>
    <col min="2307" max="2307" width="10.85546875" style="1" customWidth="1"/>
    <col min="2308" max="2308" width="14.5703125" style="1" customWidth="1"/>
    <col min="2309" max="2309" width="9.42578125" style="1" customWidth="1"/>
    <col min="2310" max="2310" width="8.140625" style="1" customWidth="1"/>
    <col min="2311" max="2311" width="10.7109375" style="1" customWidth="1"/>
    <col min="2312" max="2312" width="10.85546875" style="1" customWidth="1"/>
    <col min="2313" max="2313" width="10.42578125" style="1" customWidth="1"/>
    <col min="2314" max="2314" width="7.28515625" style="1" customWidth="1"/>
    <col min="2315" max="2315" width="9.5703125" style="1" customWidth="1"/>
    <col min="2316" max="2316" width="8.42578125" style="1" customWidth="1"/>
    <col min="2317" max="2317" width="8.5703125" style="1" customWidth="1"/>
    <col min="2318" max="2318" width="10.5703125" style="1" customWidth="1"/>
    <col min="2319" max="2319" width="8.42578125" style="1" customWidth="1"/>
    <col min="2320" max="2560" width="9.140625" style="1"/>
    <col min="2561" max="2561" width="5.140625" style="1" customWidth="1"/>
    <col min="2562" max="2562" width="17.5703125" style="1" customWidth="1"/>
    <col min="2563" max="2563" width="10.85546875" style="1" customWidth="1"/>
    <col min="2564" max="2564" width="14.5703125" style="1" customWidth="1"/>
    <col min="2565" max="2565" width="9.42578125" style="1" customWidth="1"/>
    <col min="2566" max="2566" width="8.140625" style="1" customWidth="1"/>
    <col min="2567" max="2567" width="10.7109375" style="1" customWidth="1"/>
    <col min="2568" max="2568" width="10.85546875" style="1" customWidth="1"/>
    <col min="2569" max="2569" width="10.42578125" style="1" customWidth="1"/>
    <col min="2570" max="2570" width="7.28515625" style="1" customWidth="1"/>
    <col min="2571" max="2571" width="9.5703125" style="1" customWidth="1"/>
    <col min="2572" max="2572" width="8.42578125" style="1" customWidth="1"/>
    <col min="2573" max="2573" width="8.5703125" style="1" customWidth="1"/>
    <col min="2574" max="2574" width="10.5703125" style="1" customWidth="1"/>
    <col min="2575" max="2575" width="8.42578125" style="1" customWidth="1"/>
    <col min="2576" max="2816" width="9.140625" style="1"/>
    <col min="2817" max="2817" width="5.140625" style="1" customWidth="1"/>
    <col min="2818" max="2818" width="17.5703125" style="1" customWidth="1"/>
    <col min="2819" max="2819" width="10.85546875" style="1" customWidth="1"/>
    <col min="2820" max="2820" width="14.5703125" style="1" customWidth="1"/>
    <col min="2821" max="2821" width="9.42578125" style="1" customWidth="1"/>
    <col min="2822" max="2822" width="8.140625" style="1" customWidth="1"/>
    <col min="2823" max="2823" width="10.7109375" style="1" customWidth="1"/>
    <col min="2824" max="2824" width="10.85546875" style="1" customWidth="1"/>
    <col min="2825" max="2825" width="10.42578125" style="1" customWidth="1"/>
    <col min="2826" max="2826" width="7.28515625" style="1" customWidth="1"/>
    <col min="2827" max="2827" width="9.5703125" style="1" customWidth="1"/>
    <col min="2828" max="2828" width="8.42578125" style="1" customWidth="1"/>
    <col min="2829" max="2829" width="8.5703125" style="1" customWidth="1"/>
    <col min="2830" max="2830" width="10.5703125" style="1" customWidth="1"/>
    <col min="2831" max="2831" width="8.42578125" style="1" customWidth="1"/>
    <col min="2832" max="3072" width="9.140625" style="1"/>
    <col min="3073" max="3073" width="5.140625" style="1" customWidth="1"/>
    <col min="3074" max="3074" width="17.5703125" style="1" customWidth="1"/>
    <col min="3075" max="3075" width="10.85546875" style="1" customWidth="1"/>
    <col min="3076" max="3076" width="14.5703125" style="1" customWidth="1"/>
    <col min="3077" max="3077" width="9.42578125" style="1" customWidth="1"/>
    <col min="3078" max="3078" width="8.140625" style="1" customWidth="1"/>
    <col min="3079" max="3079" width="10.7109375" style="1" customWidth="1"/>
    <col min="3080" max="3080" width="10.85546875" style="1" customWidth="1"/>
    <col min="3081" max="3081" width="10.42578125" style="1" customWidth="1"/>
    <col min="3082" max="3082" width="7.28515625" style="1" customWidth="1"/>
    <col min="3083" max="3083" width="9.5703125" style="1" customWidth="1"/>
    <col min="3084" max="3084" width="8.42578125" style="1" customWidth="1"/>
    <col min="3085" max="3085" width="8.5703125" style="1" customWidth="1"/>
    <col min="3086" max="3086" width="10.5703125" style="1" customWidth="1"/>
    <col min="3087" max="3087" width="8.42578125" style="1" customWidth="1"/>
    <col min="3088" max="3328" width="9.140625" style="1"/>
    <col min="3329" max="3329" width="5.140625" style="1" customWidth="1"/>
    <col min="3330" max="3330" width="17.5703125" style="1" customWidth="1"/>
    <col min="3331" max="3331" width="10.85546875" style="1" customWidth="1"/>
    <col min="3332" max="3332" width="14.5703125" style="1" customWidth="1"/>
    <col min="3333" max="3333" width="9.42578125" style="1" customWidth="1"/>
    <col min="3334" max="3334" width="8.140625" style="1" customWidth="1"/>
    <col min="3335" max="3335" width="10.7109375" style="1" customWidth="1"/>
    <col min="3336" max="3336" width="10.85546875" style="1" customWidth="1"/>
    <col min="3337" max="3337" width="10.42578125" style="1" customWidth="1"/>
    <col min="3338" max="3338" width="7.28515625" style="1" customWidth="1"/>
    <col min="3339" max="3339" width="9.5703125" style="1" customWidth="1"/>
    <col min="3340" max="3340" width="8.42578125" style="1" customWidth="1"/>
    <col min="3341" max="3341" width="8.5703125" style="1" customWidth="1"/>
    <col min="3342" max="3342" width="10.5703125" style="1" customWidth="1"/>
    <col min="3343" max="3343" width="8.42578125" style="1" customWidth="1"/>
    <col min="3344" max="3584" width="9.140625" style="1"/>
    <col min="3585" max="3585" width="5.140625" style="1" customWidth="1"/>
    <col min="3586" max="3586" width="17.5703125" style="1" customWidth="1"/>
    <col min="3587" max="3587" width="10.85546875" style="1" customWidth="1"/>
    <col min="3588" max="3588" width="14.5703125" style="1" customWidth="1"/>
    <col min="3589" max="3589" width="9.42578125" style="1" customWidth="1"/>
    <col min="3590" max="3590" width="8.140625" style="1" customWidth="1"/>
    <col min="3591" max="3591" width="10.7109375" style="1" customWidth="1"/>
    <col min="3592" max="3592" width="10.85546875" style="1" customWidth="1"/>
    <col min="3593" max="3593" width="10.42578125" style="1" customWidth="1"/>
    <col min="3594" max="3594" width="7.28515625" style="1" customWidth="1"/>
    <col min="3595" max="3595" width="9.5703125" style="1" customWidth="1"/>
    <col min="3596" max="3596" width="8.42578125" style="1" customWidth="1"/>
    <col min="3597" max="3597" width="8.5703125" style="1" customWidth="1"/>
    <col min="3598" max="3598" width="10.5703125" style="1" customWidth="1"/>
    <col min="3599" max="3599" width="8.42578125" style="1" customWidth="1"/>
    <col min="3600" max="3840" width="9.140625" style="1"/>
    <col min="3841" max="3841" width="5.140625" style="1" customWidth="1"/>
    <col min="3842" max="3842" width="17.5703125" style="1" customWidth="1"/>
    <col min="3843" max="3843" width="10.85546875" style="1" customWidth="1"/>
    <col min="3844" max="3844" width="14.5703125" style="1" customWidth="1"/>
    <col min="3845" max="3845" width="9.42578125" style="1" customWidth="1"/>
    <col min="3846" max="3846" width="8.140625" style="1" customWidth="1"/>
    <col min="3847" max="3847" width="10.7109375" style="1" customWidth="1"/>
    <col min="3848" max="3848" width="10.85546875" style="1" customWidth="1"/>
    <col min="3849" max="3849" width="10.42578125" style="1" customWidth="1"/>
    <col min="3850" max="3850" width="7.28515625" style="1" customWidth="1"/>
    <col min="3851" max="3851" width="9.5703125" style="1" customWidth="1"/>
    <col min="3852" max="3852" width="8.42578125" style="1" customWidth="1"/>
    <col min="3853" max="3853" width="8.5703125" style="1" customWidth="1"/>
    <col min="3854" max="3854" width="10.5703125" style="1" customWidth="1"/>
    <col min="3855" max="3855" width="8.42578125" style="1" customWidth="1"/>
    <col min="3856" max="4096" width="9.140625" style="1"/>
    <col min="4097" max="4097" width="5.140625" style="1" customWidth="1"/>
    <col min="4098" max="4098" width="17.5703125" style="1" customWidth="1"/>
    <col min="4099" max="4099" width="10.85546875" style="1" customWidth="1"/>
    <col min="4100" max="4100" width="14.5703125" style="1" customWidth="1"/>
    <col min="4101" max="4101" width="9.42578125" style="1" customWidth="1"/>
    <col min="4102" max="4102" width="8.140625" style="1" customWidth="1"/>
    <col min="4103" max="4103" width="10.7109375" style="1" customWidth="1"/>
    <col min="4104" max="4104" width="10.85546875" style="1" customWidth="1"/>
    <col min="4105" max="4105" width="10.42578125" style="1" customWidth="1"/>
    <col min="4106" max="4106" width="7.28515625" style="1" customWidth="1"/>
    <col min="4107" max="4107" width="9.5703125" style="1" customWidth="1"/>
    <col min="4108" max="4108" width="8.42578125" style="1" customWidth="1"/>
    <col min="4109" max="4109" width="8.5703125" style="1" customWidth="1"/>
    <col min="4110" max="4110" width="10.5703125" style="1" customWidth="1"/>
    <col min="4111" max="4111" width="8.42578125" style="1" customWidth="1"/>
    <col min="4112" max="4352" width="9.140625" style="1"/>
    <col min="4353" max="4353" width="5.140625" style="1" customWidth="1"/>
    <col min="4354" max="4354" width="17.5703125" style="1" customWidth="1"/>
    <col min="4355" max="4355" width="10.85546875" style="1" customWidth="1"/>
    <col min="4356" max="4356" width="14.5703125" style="1" customWidth="1"/>
    <col min="4357" max="4357" width="9.42578125" style="1" customWidth="1"/>
    <col min="4358" max="4358" width="8.140625" style="1" customWidth="1"/>
    <col min="4359" max="4359" width="10.7109375" style="1" customWidth="1"/>
    <col min="4360" max="4360" width="10.85546875" style="1" customWidth="1"/>
    <col min="4361" max="4361" width="10.42578125" style="1" customWidth="1"/>
    <col min="4362" max="4362" width="7.28515625" style="1" customWidth="1"/>
    <col min="4363" max="4363" width="9.5703125" style="1" customWidth="1"/>
    <col min="4364" max="4364" width="8.42578125" style="1" customWidth="1"/>
    <col min="4365" max="4365" width="8.5703125" style="1" customWidth="1"/>
    <col min="4366" max="4366" width="10.5703125" style="1" customWidth="1"/>
    <col min="4367" max="4367" width="8.42578125" style="1" customWidth="1"/>
    <col min="4368" max="4608" width="9.140625" style="1"/>
    <col min="4609" max="4609" width="5.140625" style="1" customWidth="1"/>
    <col min="4610" max="4610" width="17.5703125" style="1" customWidth="1"/>
    <col min="4611" max="4611" width="10.85546875" style="1" customWidth="1"/>
    <col min="4612" max="4612" width="14.5703125" style="1" customWidth="1"/>
    <col min="4613" max="4613" width="9.42578125" style="1" customWidth="1"/>
    <col min="4614" max="4614" width="8.140625" style="1" customWidth="1"/>
    <col min="4615" max="4615" width="10.7109375" style="1" customWidth="1"/>
    <col min="4616" max="4616" width="10.85546875" style="1" customWidth="1"/>
    <col min="4617" max="4617" width="10.42578125" style="1" customWidth="1"/>
    <col min="4618" max="4618" width="7.28515625" style="1" customWidth="1"/>
    <col min="4619" max="4619" width="9.5703125" style="1" customWidth="1"/>
    <col min="4620" max="4620" width="8.42578125" style="1" customWidth="1"/>
    <col min="4621" max="4621" width="8.5703125" style="1" customWidth="1"/>
    <col min="4622" max="4622" width="10.5703125" style="1" customWidth="1"/>
    <col min="4623" max="4623" width="8.42578125" style="1" customWidth="1"/>
    <col min="4624" max="4864" width="9.140625" style="1"/>
    <col min="4865" max="4865" width="5.140625" style="1" customWidth="1"/>
    <col min="4866" max="4866" width="17.5703125" style="1" customWidth="1"/>
    <col min="4867" max="4867" width="10.85546875" style="1" customWidth="1"/>
    <col min="4868" max="4868" width="14.5703125" style="1" customWidth="1"/>
    <col min="4869" max="4869" width="9.42578125" style="1" customWidth="1"/>
    <col min="4870" max="4870" width="8.140625" style="1" customWidth="1"/>
    <col min="4871" max="4871" width="10.7109375" style="1" customWidth="1"/>
    <col min="4872" max="4872" width="10.85546875" style="1" customWidth="1"/>
    <col min="4873" max="4873" width="10.42578125" style="1" customWidth="1"/>
    <col min="4874" max="4874" width="7.28515625" style="1" customWidth="1"/>
    <col min="4875" max="4875" width="9.5703125" style="1" customWidth="1"/>
    <col min="4876" max="4876" width="8.42578125" style="1" customWidth="1"/>
    <col min="4877" max="4877" width="8.5703125" style="1" customWidth="1"/>
    <col min="4878" max="4878" width="10.5703125" style="1" customWidth="1"/>
    <col min="4879" max="4879" width="8.42578125" style="1" customWidth="1"/>
    <col min="4880" max="5120" width="9.140625" style="1"/>
    <col min="5121" max="5121" width="5.140625" style="1" customWidth="1"/>
    <col min="5122" max="5122" width="17.5703125" style="1" customWidth="1"/>
    <col min="5123" max="5123" width="10.85546875" style="1" customWidth="1"/>
    <col min="5124" max="5124" width="14.5703125" style="1" customWidth="1"/>
    <col min="5125" max="5125" width="9.42578125" style="1" customWidth="1"/>
    <col min="5126" max="5126" width="8.140625" style="1" customWidth="1"/>
    <col min="5127" max="5127" width="10.7109375" style="1" customWidth="1"/>
    <col min="5128" max="5128" width="10.85546875" style="1" customWidth="1"/>
    <col min="5129" max="5129" width="10.42578125" style="1" customWidth="1"/>
    <col min="5130" max="5130" width="7.28515625" style="1" customWidth="1"/>
    <col min="5131" max="5131" width="9.5703125" style="1" customWidth="1"/>
    <col min="5132" max="5132" width="8.42578125" style="1" customWidth="1"/>
    <col min="5133" max="5133" width="8.5703125" style="1" customWidth="1"/>
    <col min="5134" max="5134" width="10.5703125" style="1" customWidth="1"/>
    <col min="5135" max="5135" width="8.42578125" style="1" customWidth="1"/>
    <col min="5136" max="5376" width="9.140625" style="1"/>
    <col min="5377" max="5377" width="5.140625" style="1" customWidth="1"/>
    <col min="5378" max="5378" width="17.5703125" style="1" customWidth="1"/>
    <col min="5379" max="5379" width="10.85546875" style="1" customWidth="1"/>
    <col min="5380" max="5380" width="14.5703125" style="1" customWidth="1"/>
    <col min="5381" max="5381" width="9.42578125" style="1" customWidth="1"/>
    <col min="5382" max="5382" width="8.140625" style="1" customWidth="1"/>
    <col min="5383" max="5383" width="10.7109375" style="1" customWidth="1"/>
    <col min="5384" max="5384" width="10.85546875" style="1" customWidth="1"/>
    <col min="5385" max="5385" width="10.42578125" style="1" customWidth="1"/>
    <col min="5386" max="5386" width="7.28515625" style="1" customWidth="1"/>
    <col min="5387" max="5387" width="9.5703125" style="1" customWidth="1"/>
    <col min="5388" max="5388" width="8.42578125" style="1" customWidth="1"/>
    <col min="5389" max="5389" width="8.5703125" style="1" customWidth="1"/>
    <col min="5390" max="5390" width="10.5703125" style="1" customWidth="1"/>
    <col min="5391" max="5391" width="8.42578125" style="1" customWidth="1"/>
    <col min="5392" max="5632" width="9.140625" style="1"/>
    <col min="5633" max="5633" width="5.140625" style="1" customWidth="1"/>
    <col min="5634" max="5634" width="17.5703125" style="1" customWidth="1"/>
    <col min="5635" max="5635" width="10.85546875" style="1" customWidth="1"/>
    <col min="5636" max="5636" width="14.5703125" style="1" customWidth="1"/>
    <col min="5637" max="5637" width="9.42578125" style="1" customWidth="1"/>
    <col min="5638" max="5638" width="8.140625" style="1" customWidth="1"/>
    <col min="5639" max="5639" width="10.7109375" style="1" customWidth="1"/>
    <col min="5640" max="5640" width="10.85546875" style="1" customWidth="1"/>
    <col min="5641" max="5641" width="10.42578125" style="1" customWidth="1"/>
    <col min="5642" max="5642" width="7.28515625" style="1" customWidth="1"/>
    <col min="5643" max="5643" width="9.5703125" style="1" customWidth="1"/>
    <col min="5644" max="5644" width="8.42578125" style="1" customWidth="1"/>
    <col min="5645" max="5645" width="8.5703125" style="1" customWidth="1"/>
    <col min="5646" max="5646" width="10.5703125" style="1" customWidth="1"/>
    <col min="5647" max="5647" width="8.42578125" style="1" customWidth="1"/>
    <col min="5648" max="5888" width="9.140625" style="1"/>
    <col min="5889" max="5889" width="5.140625" style="1" customWidth="1"/>
    <col min="5890" max="5890" width="17.5703125" style="1" customWidth="1"/>
    <col min="5891" max="5891" width="10.85546875" style="1" customWidth="1"/>
    <col min="5892" max="5892" width="14.5703125" style="1" customWidth="1"/>
    <col min="5893" max="5893" width="9.42578125" style="1" customWidth="1"/>
    <col min="5894" max="5894" width="8.140625" style="1" customWidth="1"/>
    <col min="5895" max="5895" width="10.7109375" style="1" customWidth="1"/>
    <col min="5896" max="5896" width="10.85546875" style="1" customWidth="1"/>
    <col min="5897" max="5897" width="10.42578125" style="1" customWidth="1"/>
    <col min="5898" max="5898" width="7.28515625" style="1" customWidth="1"/>
    <col min="5899" max="5899" width="9.5703125" style="1" customWidth="1"/>
    <col min="5900" max="5900" width="8.42578125" style="1" customWidth="1"/>
    <col min="5901" max="5901" width="8.5703125" style="1" customWidth="1"/>
    <col min="5902" max="5902" width="10.5703125" style="1" customWidth="1"/>
    <col min="5903" max="5903" width="8.42578125" style="1" customWidth="1"/>
    <col min="5904" max="6144" width="9.140625" style="1"/>
    <col min="6145" max="6145" width="5.140625" style="1" customWidth="1"/>
    <col min="6146" max="6146" width="17.5703125" style="1" customWidth="1"/>
    <col min="6147" max="6147" width="10.85546875" style="1" customWidth="1"/>
    <col min="6148" max="6148" width="14.5703125" style="1" customWidth="1"/>
    <col min="6149" max="6149" width="9.42578125" style="1" customWidth="1"/>
    <col min="6150" max="6150" width="8.140625" style="1" customWidth="1"/>
    <col min="6151" max="6151" width="10.7109375" style="1" customWidth="1"/>
    <col min="6152" max="6152" width="10.85546875" style="1" customWidth="1"/>
    <col min="6153" max="6153" width="10.42578125" style="1" customWidth="1"/>
    <col min="6154" max="6154" width="7.28515625" style="1" customWidth="1"/>
    <col min="6155" max="6155" width="9.5703125" style="1" customWidth="1"/>
    <col min="6156" max="6156" width="8.42578125" style="1" customWidth="1"/>
    <col min="6157" max="6157" width="8.5703125" style="1" customWidth="1"/>
    <col min="6158" max="6158" width="10.5703125" style="1" customWidth="1"/>
    <col min="6159" max="6159" width="8.42578125" style="1" customWidth="1"/>
    <col min="6160" max="6400" width="9.140625" style="1"/>
    <col min="6401" max="6401" width="5.140625" style="1" customWidth="1"/>
    <col min="6402" max="6402" width="17.5703125" style="1" customWidth="1"/>
    <col min="6403" max="6403" width="10.85546875" style="1" customWidth="1"/>
    <col min="6404" max="6404" width="14.5703125" style="1" customWidth="1"/>
    <col min="6405" max="6405" width="9.42578125" style="1" customWidth="1"/>
    <col min="6406" max="6406" width="8.140625" style="1" customWidth="1"/>
    <col min="6407" max="6407" width="10.7109375" style="1" customWidth="1"/>
    <col min="6408" max="6408" width="10.85546875" style="1" customWidth="1"/>
    <col min="6409" max="6409" width="10.42578125" style="1" customWidth="1"/>
    <col min="6410" max="6410" width="7.28515625" style="1" customWidth="1"/>
    <col min="6411" max="6411" width="9.5703125" style="1" customWidth="1"/>
    <col min="6412" max="6412" width="8.42578125" style="1" customWidth="1"/>
    <col min="6413" max="6413" width="8.5703125" style="1" customWidth="1"/>
    <col min="6414" max="6414" width="10.5703125" style="1" customWidth="1"/>
    <col min="6415" max="6415" width="8.42578125" style="1" customWidth="1"/>
    <col min="6416" max="6656" width="9.140625" style="1"/>
    <col min="6657" max="6657" width="5.140625" style="1" customWidth="1"/>
    <col min="6658" max="6658" width="17.5703125" style="1" customWidth="1"/>
    <col min="6659" max="6659" width="10.85546875" style="1" customWidth="1"/>
    <col min="6660" max="6660" width="14.5703125" style="1" customWidth="1"/>
    <col min="6661" max="6661" width="9.42578125" style="1" customWidth="1"/>
    <col min="6662" max="6662" width="8.140625" style="1" customWidth="1"/>
    <col min="6663" max="6663" width="10.7109375" style="1" customWidth="1"/>
    <col min="6664" max="6664" width="10.85546875" style="1" customWidth="1"/>
    <col min="6665" max="6665" width="10.42578125" style="1" customWidth="1"/>
    <col min="6666" max="6666" width="7.28515625" style="1" customWidth="1"/>
    <col min="6667" max="6667" width="9.5703125" style="1" customWidth="1"/>
    <col min="6668" max="6668" width="8.42578125" style="1" customWidth="1"/>
    <col min="6669" max="6669" width="8.5703125" style="1" customWidth="1"/>
    <col min="6670" max="6670" width="10.5703125" style="1" customWidth="1"/>
    <col min="6671" max="6671" width="8.42578125" style="1" customWidth="1"/>
    <col min="6672" max="6912" width="9.140625" style="1"/>
    <col min="6913" max="6913" width="5.140625" style="1" customWidth="1"/>
    <col min="6914" max="6914" width="17.5703125" style="1" customWidth="1"/>
    <col min="6915" max="6915" width="10.85546875" style="1" customWidth="1"/>
    <col min="6916" max="6916" width="14.5703125" style="1" customWidth="1"/>
    <col min="6917" max="6917" width="9.42578125" style="1" customWidth="1"/>
    <col min="6918" max="6918" width="8.140625" style="1" customWidth="1"/>
    <col min="6919" max="6919" width="10.7109375" style="1" customWidth="1"/>
    <col min="6920" max="6920" width="10.85546875" style="1" customWidth="1"/>
    <col min="6921" max="6921" width="10.42578125" style="1" customWidth="1"/>
    <col min="6922" max="6922" width="7.28515625" style="1" customWidth="1"/>
    <col min="6923" max="6923" width="9.5703125" style="1" customWidth="1"/>
    <col min="6924" max="6924" width="8.42578125" style="1" customWidth="1"/>
    <col min="6925" max="6925" width="8.5703125" style="1" customWidth="1"/>
    <col min="6926" max="6926" width="10.5703125" style="1" customWidth="1"/>
    <col min="6927" max="6927" width="8.42578125" style="1" customWidth="1"/>
    <col min="6928" max="7168" width="9.140625" style="1"/>
    <col min="7169" max="7169" width="5.140625" style="1" customWidth="1"/>
    <col min="7170" max="7170" width="17.5703125" style="1" customWidth="1"/>
    <col min="7171" max="7171" width="10.85546875" style="1" customWidth="1"/>
    <col min="7172" max="7172" width="14.5703125" style="1" customWidth="1"/>
    <col min="7173" max="7173" width="9.42578125" style="1" customWidth="1"/>
    <col min="7174" max="7174" width="8.140625" style="1" customWidth="1"/>
    <col min="7175" max="7175" width="10.7109375" style="1" customWidth="1"/>
    <col min="7176" max="7176" width="10.85546875" style="1" customWidth="1"/>
    <col min="7177" max="7177" width="10.42578125" style="1" customWidth="1"/>
    <col min="7178" max="7178" width="7.28515625" style="1" customWidth="1"/>
    <col min="7179" max="7179" width="9.5703125" style="1" customWidth="1"/>
    <col min="7180" max="7180" width="8.42578125" style="1" customWidth="1"/>
    <col min="7181" max="7181" width="8.5703125" style="1" customWidth="1"/>
    <col min="7182" max="7182" width="10.5703125" style="1" customWidth="1"/>
    <col min="7183" max="7183" width="8.42578125" style="1" customWidth="1"/>
    <col min="7184" max="7424" width="9.140625" style="1"/>
    <col min="7425" max="7425" width="5.140625" style="1" customWidth="1"/>
    <col min="7426" max="7426" width="17.5703125" style="1" customWidth="1"/>
    <col min="7427" max="7427" width="10.85546875" style="1" customWidth="1"/>
    <col min="7428" max="7428" width="14.5703125" style="1" customWidth="1"/>
    <col min="7429" max="7429" width="9.42578125" style="1" customWidth="1"/>
    <col min="7430" max="7430" width="8.140625" style="1" customWidth="1"/>
    <col min="7431" max="7431" width="10.7109375" style="1" customWidth="1"/>
    <col min="7432" max="7432" width="10.85546875" style="1" customWidth="1"/>
    <col min="7433" max="7433" width="10.42578125" style="1" customWidth="1"/>
    <col min="7434" max="7434" width="7.28515625" style="1" customWidth="1"/>
    <col min="7435" max="7435" width="9.5703125" style="1" customWidth="1"/>
    <col min="7436" max="7436" width="8.42578125" style="1" customWidth="1"/>
    <col min="7437" max="7437" width="8.5703125" style="1" customWidth="1"/>
    <col min="7438" max="7438" width="10.5703125" style="1" customWidth="1"/>
    <col min="7439" max="7439" width="8.42578125" style="1" customWidth="1"/>
    <col min="7440" max="7680" width="9.140625" style="1"/>
    <col min="7681" max="7681" width="5.140625" style="1" customWidth="1"/>
    <col min="7682" max="7682" width="17.5703125" style="1" customWidth="1"/>
    <col min="7683" max="7683" width="10.85546875" style="1" customWidth="1"/>
    <col min="7684" max="7684" width="14.5703125" style="1" customWidth="1"/>
    <col min="7685" max="7685" width="9.42578125" style="1" customWidth="1"/>
    <col min="7686" max="7686" width="8.140625" style="1" customWidth="1"/>
    <col min="7687" max="7687" width="10.7109375" style="1" customWidth="1"/>
    <col min="7688" max="7688" width="10.85546875" style="1" customWidth="1"/>
    <col min="7689" max="7689" width="10.42578125" style="1" customWidth="1"/>
    <col min="7690" max="7690" width="7.28515625" style="1" customWidth="1"/>
    <col min="7691" max="7691" width="9.5703125" style="1" customWidth="1"/>
    <col min="7692" max="7692" width="8.42578125" style="1" customWidth="1"/>
    <col min="7693" max="7693" width="8.5703125" style="1" customWidth="1"/>
    <col min="7694" max="7694" width="10.5703125" style="1" customWidth="1"/>
    <col min="7695" max="7695" width="8.42578125" style="1" customWidth="1"/>
    <col min="7696" max="7936" width="9.140625" style="1"/>
    <col min="7937" max="7937" width="5.140625" style="1" customWidth="1"/>
    <col min="7938" max="7938" width="17.5703125" style="1" customWidth="1"/>
    <col min="7939" max="7939" width="10.85546875" style="1" customWidth="1"/>
    <col min="7940" max="7940" width="14.5703125" style="1" customWidth="1"/>
    <col min="7941" max="7941" width="9.42578125" style="1" customWidth="1"/>
    <col min="7942" max="7942" width="8.140625" style="1" customWidth="1"/>
    <col min="7943" max="7943" width="10.7109375" style="1" customWidth="1"/>
    <col min="7944" max="7944" width="10.85546875" style="1" customWidth="1"/>
    <col min="7945" max="7945" width="10.42578125" style="1" customWidth="1"/>
    <col min="7946" max="7946" width="7.28515625" style="1" customWidth="1"/>
    <col min="7947" max="7947" width="9.5703125" style="1" customWidth="1"/>
    <col min="7948" max="7948" width="8.42578125" style="1" customWidth="1"/>
    <col min="7949" max="7949" width="8.5703125" style="1" customWidth="1"/>
    <col min="7950" max="7950" width="10.5703125" style="1" customWidth="1"/>
    <col min="7951" max="7951" width="8.42578125" style="1" customWidth="1"/>
    <col min="7952" max="8192" width="9.140625" style="1"/>
    <col min="8193" max="8193" width="5.140625" style="1" customWidth="1"/>
    <col min="8194" max="8194" width="17.5703125" style="1" customWidth="1"/>
    <col min="8195" max="8195" width="10.85546875" style="1" customWidth="1"/>
    <col min="8196" max="8196" width="14.5703125" style="1" customWidth="1"/>
    <col min="8197" max="8197" width="9.42578125" style="1" customWidth="1"/>
    <col min="8198" max="8198" width="8.140625" style="1" customWidth="1"/>
    <col min="8199" max="8199" width="10.7109375" style="1" customWidth="1"/>
    <col min="8200" max="8200" width="10.85546875" style="1" customWidth="1"/>
    <col min="8201" max="8201" width="10.42578125" style="1" customWidth="1"/>
    <col min="8202" max="8202" width="7.28515625" style="1" customWidth="1"/>
    <col min="8203" max="8203" width="9.5703125" style="1" customWidth="1"/>
    <col min="8204" max="8204" width="8.42578125" style="1" customWidth="1"/>
    <col min="8205" max="8205" width="8.5703125" style="1" customWidth="1"/>
    <col min="8206" max="8206" width="10.5703125" style="1" customWidth="1"/>
    <col min="8207" max="8207" width="8.42578125" style="1" customWidth="1"/>
    <col min="8208" max="8448" width="9.140625" style="1"/>
    <col min="8449" max="8449" width="5.140625" style="1" customWidth="1"/>
    <col min="8450" max="8450" width="17.5703125" style="1" customWidth="1"/>
    <col min="8451" max="8451" width="10.85546875" style="1" customWidth="1"/>
    <col min="8452" max="8452" width="14.5703125" style="1" customWidth="1"/>
    <col min="8453" max="8453" width="9.42578125" style="1" customWidth="1"/>
    <col min="8454" max="8454" width="8.140625" style="1" customWidth="1"/>
    <col min="8455" max="8455" width="10.7109375" style="1" customWidth="1"/>
    <col min="8456" max="8456" width="10.85546875" style="1" customWidth="1"/>
    <col min="8457" max="8457" width="10.42578125" style="1" customWidth="1"/>
    <col min="8458" max="8458" width="7.28515625" style="1" customWidth="1"/>
    <col min="8459" max="8459" width="9.5703125" style="1" customWidth="1"/>
    <col min="8460" max="8460" width="8.42578125" style="1" customWidth="1"/>
    <col min="8461" max="8461" width="8.5703125" style="1" customWidth="1"/>
    <col min="8462" max="8462" width="10.5703125" style="1" customWidth="1"/>
    <col min="8463" max="8463" width="8.42578125" style="1" customWidth="1"/>
    <col min="8464" max="8704" width="9.140625" style="1"/>
    <col min="8705" max="8705" width="5.140625" style="1" customWidth="1"/>
    <col min="8706" max="8706" width="17.5703125" style="1" customWidth="1"/>
    <col min="8707" max="8707" width="10.85546875" style="1" customWidth="1"/>
    <col min="8708" max="8708" width="14.5703125" style="1" customWidth="1"/>
    <col min="8709" max="8709" width="9.42578125" style="1" customWidth="1"/>
    <col min="8710" max="8710" width="8.140625" style="1" customWidth="1"/>
    <col min="8711" max="8711" width="10.7109375" style="1" customWidth="1"/>
    <col min="8712" max="8712" width="10.85546875" style="1" customWidth="1"/>
    <col min="8713" max="8713" width="10.42578125" style="1" customWidth="1"/>
    <col min="8714" max="8714" width="7.28515625" style="1" customWidth="1"/>
    <col min="8715" max="8715" width="9.5703125" style="1" customWidth="1"/>
    <col min="8716" max="8716" width="8.42578125" style="1" customWidth="1"/>
    <col min="8717" max="8717" width="8.5703125" style="1" customWidth="1"/>
    <col min="8718" max="8718" width="10.5703125" style="1" customWidth="1"/>
    <col min="8719" max="8719" width="8.42578125" style="1" customWidth="1"/>
    <col min="8720" max="8960" width="9.140625" style="1"/>
    <col min="8961" max="8961" width="5.140625" style="1" customWidth="1"/>
    <col min="8962" max="8962" width="17.5703125" style="1" customWidth="1"/>
    <col min="8963" max="8963" width="10.85546875" style="1" customWidth="1"/>
    <col min="8964" max="8964" width="14.5703125" style="1" customWidth="1"/>
    <col min="8965" max="8965" width="9.42578125" style="1" customWidth="1"/>
    <col min="8966" max="8966" width="8.140625" style="1" customWidth="1"/>
    <col min="8967" max="8967" width="10.7109375" style="1" customWidth="1"/>
    <col min="8968" max="8968" width="10.85546875" style="1" customWidth="1"/>
    <col min="8969" max="8969" width="10.42578125" style="1" customWidth="1"/>
    <col min="8970" max="8970" width="7.28515625" style="1" customWidth="1"/>
    <col min="8971" max="8971" width="9.5703125" style="1" customWidth="1"/>
    <col min="8972" max="8972" width="8.42578125" style="1" customWidth="1"/>
    <col min="8973" max="8973" width="8.5703125" style="1" customWidth="1"/>
    <col min="8974" max="8974" width="10.5703125" style="1" customWidth="1"/>
    <col min="8975" max="8975" width="8.42578125" style="1" customWidth="1"/>
    <col min="8976" max="9216" width="9.140625" style="1"/>
    <col min="9217" max="9217" width="5.140625" style="1" customWidth="1"/>
    <col min="9218" max="9218" width="17.5703125" style="1" customWidth="1"/>
    <col min="9219" max="9219" width="10.85546875" style="1" customWidth="1"/>
    <col min="9220" max="9220" width="14.5703125" style="1" customWidth="1"/>
    <col min="9221" max="9221" width="9.42578125" style="1" customWidth="1"/>
    <col min="9222" max="9222" width="8.140625" style="1" customWidth="1"/>
    <col min="9223" max="9223" width="10.7109375" style="1" customWidth="1"/>
    <col min="9224" max="9224" width="10.85546875" style="1" customWidth="1"/>
    <col min="9225" max="9225" width="10.42578125" style="1" customWidth="1"/>
    <col min="9226" max="9226" width="7.28515625" style="1" customWidth="1"/>
    <col min="9227" max="9227" width="9.5703125" style="1" customWidth="1"/>
    <col min="9228" max="9228" width="8.42578125" style="1" customWidth="1"/>
    <col min="9229" max="9229" width="8.5703125" style="1" customWidth="1"/>
    <col min="9230" max="9230" width="10.5703125" style="1" customWidth="1"/>
    <col min="9231" max="9231" width="8.42578125" style="1" customWidth="1"/>
    <col min="9232" max="9472" width="9.140625" style="1"/>
    <col min="9473" max="9473" width="5.140625" style="1" customWidth="1"/>
    <col min="9474" max="9474" width="17.5703125" style="1" customWidth="1"/>
    <col min="9475" max="9475" width="10.85546875" style="1" customWidth="1"/>
    <col min="9476" max="9476" width="14.5703125" style="1" customWidth="1"/>
    <col min="9477" max="9477" width="9.42578125" style="1" customWidth="1"/>
    <col min="9478" max="9478" width="8.140625" style="1" customWidth="1"/>
    <col min="9479" max="9479" width="10.7109375" style="1" customWidth="1"/>
    <col min="9480" max="9480" width="10.85546875" style="1" customWidth="1"/>
    <col min="9481" max="9481" width="10.42578125" style="1" customWidth="1"/>
    <col min="9482" max="9482" width="7.28515625" style="1" customWidth="1"/>
    <col min="9483" max="9483" width="9.5703125" style="1" customWidth="1"/>
    <col min="9484" max="9484" width="8.42578125" style="1" customWidth="1"/>
    <col min="9485" max="9485" width="8.5703125" style="1" customWidth="1"/>
    <col min="9486" max="9486" width="10.5703125" style="1" customWidth="1"/>
    <col min="9487" max="9487" width="8.42578125" style="1" customWidth="1"/>
    <col min="9488" max="9728" width="9.140625" style="1"/>
    <col min="9729" max="9729" width="5.140625" style="1" customWidth="1"/>
    <col min="9730" max="9730" width="17.5703125" style="1" customWidth="1"/>
    <col min="9731" max="9731" width="10.85546875" style="1" customWidth="1"/>
    <col min="9732" max="9732" width="14.5703125" style="1" customWidth="1"/>
    <col min="9733" max="9733" width="9.42578125" style="1" customWidth="1"/>
    <col min="9734" max="9734" width="8.140625" style="1" customWidth="1"/>
    <col min="9735" max="9735" width="10.7109375" style="1" customWidth="1"/>
    <col min="9736" max="9736" width="10.85546875" style="1" customWidth="1"/>
    <col min="9737" max="9737" width="10.42578125" style="1" customWidth="1"/>
    <col min="9738" max="9738" width="7.28515625" style="1" customWidth="1"/>
    <col min="9739" max="9739" width="9.5703125" style="1" customWidth="1"/>
    <col min="9740" max="9740" width="8.42578125" style="1" customWidth="1"/>
    <col min="9741" max="9741" width="8.5703125" style="1" customWidth="1"/>
    <col min="9742" max="9742" width="10.5703125" style="1" customWidth="1"/>
    <col min="9743" max="9743" width="8.42578125" style="1" customWidth="1"/>
    <col min="9744" max="9984" width="9.140625" style="1"/>
    <col min="9985" max="9985" width="5.140625" style="1" customWidth="1"/>
    <col min="9986" max="9986" width="17.5703125" style="1" customWidth="1"/>
    <col min="9987" max="9987" width="10.85546875" style="1" customWidth="1"/>
    <col min="9988" max="9988" width="14.5703125" style="1" customWidth="1"/>
    <col min="9989" max="9989" width="9.42578125" style="1" customWidth="1"/>
    <col min="9990" max="9990" width="8.140625" style="1" customWidth="1"/>
    <col min="9991" max="9991" width="10.7109375" style="1" customWidth="1"/>
    <col min="9992" max="9992" width="10.85546875" style="1" customWidth="1"/>
    <col min="9993" max="9993" width="10.42578125" style="1" customWidth="1"/>
    <col min="9994" max="9994" width="7.28515625" style="1" customWidth="1"/>
    <col min="9995" max="9995" width="9.5703125" style="1" customWidth="1"/>
    <col min="9996" max="9996" width="8.42578125" style="1" customWidth="1"/>
    <col min="9997" max="9997" width="8.5703125" style="1" customWidth="1"/>
    <col min="9998" max="9998" width="10.5703125" style="1" customWidth="1"/>
    <col min="9999" max="9999" width="8.42578125" style="1" customWidth="1"/>
    <col min="10000" max="10240" width="9.140625" style="1"/>
    <col min="10241" max="10241" width="5.140625" style="1" customWidth="1"/>
    <col min="10242" max="10242" width="17.5703125" style="1" customWidth="1"/>
    <col min="10243" max="10243" width="10.85546875" style="1" customWidth="1"/>
    <col min="10244" max="10244" width="14.5703125" style="1" customWidth="1"/>
    <col min="10245" max="10245" width="9.42578125" style="1" customWidth="1"/>
    <col min="10246" max="10246" width="8.140625" style="1" customWidth="1"/>
    <col min="10247" max="10247" width="10.7109375" style="1" customWidth="1"/>
    <col min="10248" max="10248" width="10.85546875" style="1" customWidth="1"/>
    <col min="10249" max="10249" width="10.42578125" style="1" customWidth="1"/>
    <col min="10250" max="10250" width="7.28515625" style="1" customWidth="1"/>
    <col min="10251" max="10251" width="9.5703125" style="1" customWidth="1"/>
    <col min="10252" max="10252" width="8.42578125" style="1" customWidth="1"/>
    <col min="10253" max="10253" width="8.5703125" style="1" customWidth="1"/>
    <col min="10254" max="10254" width="10.5703125" style="1" customWidth="1"/>
    <col min="10255" max="10255" width="8.42578125" style="1" customWidth="1"/>
    <col min="10256" max="10496" width="9.140625" style="1"/>
    <col min="10497" max="10497" width="5.140625" style="1" customWidth="1"/>
    <col min="10498" max="10498" width="17.5703125" style="1" customWidth="1"/>
    <col min="10499" max="10499" width="10.85546875" style="1" customWidth="1"/>
    <col min="10500" max="10500" width="14.5703125" style="1" customWidth="1"/>
    <col min="10501" max="10501" width="9.42578125" style="1" customWidth="1"/>
    <col min="10502" max="10502" width="8.140625" style="1" customWidth="1"/>
    <col min="10503" max="10503" width="10.7109375" style="1" customWidth="1"/>
    <col min="10504" max="10504" width="10.85546875" style="1" customWidth="1"/>
    <col min="10505" max="10505" width="10.42578125" style="1" customWidth="1"/>
    <col min="10506" max="10506" width="7.28515625" style="1" customWidth="1"/>
    <col min="10507" max="10507" width="9.5703125" style="1" customWidth="1"/>
    <col min="10508" max="10508" width="8.42578125" style="1" customWidth="1"/>
    <col min="10509" max="10509" width="8.5703125" style="1" customWidth="1"/>
    <col min="10510" max="10510" width="10.5703125" style="1" customWidth="1"/>
    <col min="10511" max="10511" width="8.42578125" style="1" customWidth="1"/>
    <col min="10512" max="10752" width="9.140625" style="1"/>
    <col min="10753" max="10753" width="5.140625" style="1" customWidth="1"/>
    <col min="10754" max="10754" width="17.5703125" style="1" customWidth="1"/>
    <col min="10755" max="10755" width="10.85546875" style="1" customWidth="1"/>
    <col min="10756" max="10756" width="14.5703125" style="1" customWidth="1"/>
    <col min="10757" max="10757" width="9.42578125" style="1" customWidth="1"/>
    <col min="10758" max="10758" width="8.140625" style="1" customWidth="1"/>
    <col min="10759" max="10759" width="10.7109375" style="1" customWidth="1"/>
    <col min="10760" max="10760" width="10.85546875" style="1" customWidth="1"/>
    <col min="10761" max="10761" width="10.42578125" style="1" customWidth="1"/>
    <col min="10762" max="10762" width="7.28515625" style="1" customWidth="1"/>
    <col min="10763" max="10763" width="9.5703125" style="1" customWidth="1"/>
    <col min="10764" max="10764" width="8.42578125" style="1" customWidth="1"/>
    <col min="10765" max="10765" width="8.5703125" style="1" customWidth="1"/>
    <col min="10766" max="10766" width="10.5703125" style="1" customWidth="1"/>
    <col min="10767" max="10767" width="8.42578125" style="1" customWidth="1"/>
    <col min="10768" max="11008" width="9.140625" style="1"/>
    <col min="11009" max="11009" width="5.140625" style="1" customWidth="1"/>
    <col min="11010" max="11010" width="17.5703125" style="1" customWidth="1"/>
    <col min="11011" max="11011" width="10.85546875" style="1" customWidth="1"/>
    <col min="11012" max="11012" width="14.5703125" style="1" customWidth="1"/>
    <col min="11013" max="11013" width="9.42578125" style="1" customWidth="1"/>
    <col min="11014" max="11014" width="8.140625" style="1" customWidth="1"/>
    <col min="11015" max="11015" width="10.7109375" style="1" customWidth="1"/>
    <col min="11016" max="11016" width="10.85546875" style="1" customWidth="1"/>
    <col min="11017" max="11017" width="10.42578125" style="1" customWidth="1"/>
    <col min="11018" max="11018" width="7.28515625" style="1" customWidth="1"/>
    <col min="11019" max="11019" width="9.5703125" style="1" customWidth="1"/>
    <col min="11020" max="11020" width="8.42578125" style="1" customWidth="1"/>
    <col min="11021" max="11021" width="8.5703125" style="1" customWidth="1"/>
    <col min="11022" max="11022" width="10.5703125" style="1" customWidth="1"/>
    <col min="11023" max="11023" width="8.42578125" style="1" customWidth="1"/>
    <col min="11024" max="11264" width="9.140625" style="1"/>
    <col min="11265" max="11265" width="5.140625" style="1" customWidth="1"/>
    <col min="11266" max="11266" width="17.5703125" style="1" customWidth="1"/>
    <col min="11267" max="11267" width="10.85546875" style="1" customWidth="1"/>
    <col min="11268" max="11268" width="14.5703125" style="1" customWidth="1"/>
    <col min="11269" max="11269" width="9.42578125" style="1" customWidth="1"/>
    <col min="11270" max="11270" width="8.140625" style="1" customWidth="1"/>
    <col min="11271" max="11271" width="10.7109375" style="1" customWidth="1"/>
    <col min="11272" max="11272" width="10.85546875" style="1" customWidth="1"/>
    <col min="11273" max="11273" width="10.42578125" style="1" customWidth="1"/>
    <col min="11274" max="11274" width="7.28515625" style="1" customWidth="1"/>
    <col min="11275" max="11275" width="9.5703125" style="1" customWidth="1"/>
    <col min="11276" max="11276" width="8.42578125" style="1" customWidth="1"/>
    <col min="11277" max="11277" width="8.5703125" style="1" customWidth="1"/>
    <col min="11278" max="11278" width="10.5703125" style="1" customWidth="1"/>
    <col min="11279" max="11279" width="8.42578125" style="1" customWidth="1"/>
    <col min="11280" max="11520" width="9.140625" style="1"/>
    <col min="11521" max="11521" width="5.140625" style="1" customWidth="1"/>
    <col min="11522" max="11522" width="17.5703125" style="1" customWidth="1"/>
    <col min="11523" max="11523" width="10.85546875" style="1" customWidth="1"/>
    <col min="11524" max="11524" width="14.5703125" style="1" customWidth="1"/>
    <col min="11525" max="11525" width="9.42578125" style="1" customWidth="1"/>
    <col min="11526" max="11526" width="8.140625" style="1" customWidth="1"/>
    <col min="11527" max="11527" width="10.7109375" style="1" customWidth="1"/>
    <col min="11528" max="11528" width="10.85546875" style="1" customWidth="1"/>
    <col min="11529" max="11529" width="10.42578125" style="1" customWidth="1"/>
    <col min="11530" max="11530" width="7.28515625" style="1" customWidth="1"/>
    <col min="11531" max="11531" width="9.5703125" style="1" customWidth="1"/>
    <col min="11532" max="11532" width="8.42578125" style="1" customWidth="1"/>
    <col min="11533" max="11533" width="8.5703125" style="1" customWidth="1"/>
    <col min="11534" max="11534" width="10.5703125" style="1" customWidth="1"/>
    <col min="11535" max="11535" width="8.42578125" style="1" customWidth="1"/>
    <col min="11536" max="11776" width="9.140625" style="1"/>
    <col min="11777" max="11777" width="5.140625" style="1" customWidth="1"/>
    <col min="11778" max="11778" width="17.5703125" style="1" customWidth="1"/>
    <col min="11779" max="11779" width="10.85546875" style="1" customWidth="1"/>
    <col min="11780" max="11780" width="14.5703125" style="1" customWidth="1"/>
    <col min="11781" max="11781" width="9.42578125" style="1" customWidth="1"/>
    <col min="11782" max="11782" width="8.140625" style="1" customWidth="1"/>
    <col min="11783" max="11783" width="10.7109375" style="1" customWidth="1"/>
    <col min="11784" max="11784" width="10.85546875" style="1" customWidth="1"/>
    <col min="11785" max="11785" width="10.42578125" style="1" customWidth="1"/>
    <col min="11786" max="11786" width="7.28515625" style="1" customWidth="1"/>
    <col min="11787" max="11787" width="9.5703125" style="1" customWidth="1"/>
    <col min="11788" max="11788" width="8.42578125" style="1" customWidth="1"/>
    <col min="11789" max="11789" width="8.5703125" style="1" customWidth="1"/>
    <col min="11790" max="11790" width="10.5703125" style="1" customWidth="1"/>
    <col min="11791" max="11791" width="8.42578125" style="1" customWidth="1"/>
    <col min="11792" max="12032" width="9.140625" style="1"/>
    <col min="12033" max="12033" width="5.140625" style="1" customWidth="1"/>
    <col min="12034" max="12034" width="17.5703125" style="1" customWidth="1"/>
    <col min="12035" max="12035" width="10.85546875" style="1" customWidth="1"/>
    <col min="12036" max="12036" width="14.5703125" style="1" customWidth="1"/>
    <col min="12037" max="12037" width="9.42578125" style="1" customWidth="1"/>
    <col min="12038" max="12038" width="8.140625" style="1" customWidth="1"/>
    <col min="12039" max="12039" width="10.7109375" style="1" customWidth="1"/>
    <col min="12040" max="12040" width="10.85546875" style="1" customWidth="1"/>
    <col min="12041" max="12041" width="10.42578125" style="1" customWidth="1"/>
    <col min="12042" max="12042" width="7.28515625" style="1" customWidth="1"/>
    <col min="12043" max="12043" width="9.5703125" style="1" customWidth="1"/>
    <col min="12044" max="12044" width="8.42578125" style="1" customWidth="1"/>
    <col min="12045" max="12045" width="8.5703125" style="1" customWidth="1"/>
    <col min="12046" max="12046" width="10.5703125" style="1" customWidth="1"/>
    <col min="12047" max="12047" width="8.42578125" style="1" customWidth="1"/>
    <col min="12048" max="12288" width="9.140625" style="1"/>
    <col min="12289" max="12289" width="5.140625" style="1" customWidth="1"/>
    <col min="12290" max="12290" width="17.5703125" style="1" customWidth="1"/>
    <col min="12291" max="12291" width="10.85546875" style="1" customWidth="1"/>
    <col min="12292" max="12292" width="14.5703125" style="1" customWidth="1"/>
    <col min="12293" max="12293" width="9.42578125" style="1" customWidth="1"/>
    <col min="12294" max="12294" width="8.140625" style="1" customWidth="1"/>
    <col min="12295" max="12295" width="10.7109375" style="1" customWidth="1"/>
    <col min="12296" max="12296" width="10.85546875" style="1" customWidth="1"/>
    <col min="12297" max="12297" width="10.42578125" style="1" customWidth="1"/>
    <col min="12298" max="12298" width="7.28515625" style="1" customWidth="1"/>
    <col min="12299" max="12299" width="9.5703125" style="1" customWidth="1"/>
    <col min="12300" max="12300" width="8.42578125" style="1" customWidth="1"/>
    <col min="12301" max="12301" width="8.5703125" style="1" customWidth="1"/>
    <col min="12302" max="12302" width="10.5703125" style="1" customWidth="1"/>
    <col min="12303" max="12303" width="8.42578125" style="1" customWidth="1"/>
    <col min="12304" max="12544" width="9.140625" style="1"/>
    <col min="12545" max="12545" width="5.140625" style="1" customWidth="1"/>
    <col min="12546" max="12546" width="17.5703125" style="1" customWidth="1"/>
    <col min="12547" max="12547" width="10.85546875" style="1" customWidth="1"/>
    <col min="12548" max="12548" width="14.5703125" style="1" customWidth="1"/>
    <col min="12549" max="12549" width="9.42578125" style="1" customWidth="1"/>
    <col min="12550" max="12550" width="8.140625" style="1" customWidth="1"/>
    <col min="12551" max="12551" width="10.7109375" style="1" customWidth="1"/>
    <col min="12552" max="12552" width="10.85546875" style="1" customWidth="1"/>
    <col min="12553" max="12553" width="10.42578125" style="1" customWidth="1"/>
    <col min="12554" max="12554" width="7.28515625" style="1" customWidth="1"/>
    <col min="12555" max="12555" width="9.5703125" style="1" customWidth="1"/>
    <col min="12556" max="12556" width="8.42578125" style="1" customWidth="1"/>
    <col min="12557" max="12557" width="8.5703125" style="1" customWidth="1"/>
    <col min="12558" max="12558" width="10.5703125" style="1" customWidth="1"/>
    <col min="12559" max="12559" width="8.42578125" style="1" customWidth="1"/>
    <col min="12560" max="12800" width="9.140625" style="1"/>
    <col min="12801" max="12801" width="5.140625" style="1" customWidth="1"/>
    <col min="12802" max="12802" width="17.5703125" style="1" customWidth="1"/>
    <col min="12803" max="12803" width="10.85546875" style="1" customWidth="1"/>
    <col min="12804" max="12804" width="14.5703125" style="1" customWidth="1"/>
    <col min="12805" max="12805" width="9.42578125" style="1" customWidth="1"/>
    <col min="12806" max="12806" width="8.140625" style="1" customWidth="1"/>
    <col min="12807" max="12807" width="10.7109375" style="1" customWidth="1"/>
    <col min="12808" max="12808" width="10.85546875" style="1" customWidth="1"/>
    <col min="12809" max="12809" width="10.42578125" style="1" customWidth="1"/>
    <col min="12810" max="12810" width="7.28515625" style="1" customWidth="1"/>
    <col min="12811" max="12811" width="9.5703125" style="1" customWidth="1"/>
    <col min="12812" max="12812" width="8.42578125" style="1" customWidth="1"/>
    <col min="12813" max="12813" width="8.5703125" style="1" customWidth="1"/>
    <col min="12814" max="12814" width="10.5703125" style="1" customWidth="1"/>
    <col min="12815" max="12815" width="8.42578125" style="1" customWidth="1"/>
    <col min="12816" max="13056" width="9.140625" style="1"/>
    <col min="13057" max="13057" width="5.140625" style="1" customWidth="1"/>
    <col min="13058" max="13058" width="17.5703125" style="1" customWidth="1"/>
    <col min="13059" max="13059" width="10.85546875" style="1" customWidth="1"/>
    <col min="13060" max="13060" width="14.5703125" style="1" customWidth="1"/>
    <col min="13061" max="13061" width="9.42578125" style="1" customWidth="1"/>
    <col min="13062" max="13062" width="8.140625" style="1" customWidth="1"/>
    <col min="13063" max="13063" width="10.7109375" style="1" customWidth="1"/>
    <col min="13064" max="13064" width="10.85546875" style="1" customWidth="1"/>
    <col min="13065" max="13065" width="10.42578125" style="1" customWidth="1"/>
    <col min="13066" max="13066" width="7.28515625" style="1" customWidth="1"/>
    <col min="13067" max="13067" width="9.5703125" style="1" customWidth="1"/>
    <col min="13068" max="13068" width="8.42578125" style="1" customWidth="1"/>
    <col min="13069" max="13069" width="8.5703125" style="1" customWidth="1"/>
    <col min="13070" max="13070" width="10.5703125" style="1" customWidth="1"/>
    <col min="13071" max="13071" width="8.42578125" style="1" customWidth="1"/>
    <col min="13072" max="13312" width="9.140625" style="1"/>
    <col min="13313" max="13313" width="5.140625" style="1" customWidth="1"/>
    <col min="13314" max="13314" width="17.5703125" style="1" customWidth="1"/>
    <col min="13315" max="13315" width="10.85546875" style="1" customWidth="1"/>
    <col min="13316" max="13316" width="14.5703125" style="1" customWidth="1"/>
    <col min="13317" max="13317" width="9.42578125" style="1" customWidth="1"/>
    <col min="13318" max="13318" width="8.140625" style="1" customWidth="1"/>
    <col min="13319" max="13319" width="10.7109375" style="1" customWidth="1"/>
    <col min="13320" max="13320" width="10.85546875" style="1" customWidth="1"/>
    <col min="13321" max="13321" width="10.42578125" style="1" customWidth="1"/>
    <col min="13322" max="13322" width="7.28515625" style="1" customWidth="1"/>
    <col min="13323" max="13323" width="9.5703125" style="1" customWidth="1"/>
    <col min="13324" max="13324" width="8.42578125" style="1" customWidth="1"/>
    <col min="13325" max="13325" width="8.5703125" style="1" customWidth="1"/>
    <col min="13326" max="13326" width="10.5703125" style="1" customWidth="1"/>
    <col min="13327" max="13327" width="8.42578125" style="1" customWidth="1"/>
    <col min="13328" max="13568" width="9.140625" style="1"/>
    <col min="13569" max="13569" width="5.140625" style="1" customWidth="1"/>
    <col min="13570" max="13570" width="17.5703125" style="1" customWidth="1"/>
    <col min="13571" max="13571" width="10.85546875" style="1" customWidth="1"/>
    <col min="13572" max="13572" width="14.5703125" style="1" customWidth="1"/>
    <col min="13573" max="13573" width="9.42578125" style="1" customWidth="1"/>
    <col min="13574" max="13574" width="8.140625" style="1" customWidth="1"/>
    <col min="13575" max="13575" width="10.7109375" style="1" customWidth="1"/>
    <col min="13576" max="13576" width="10.85546875" style="1" customWidth="1"/>
    <col min="13577" max="13577" width="10.42578125" style="1" customWidth="1"/>
    <col min="13578" max="13578" width="7.28515625" style="1" customWidth="1"/>
    <col min="13579" max="13579" width="9.5703125" style="1" customWidth="1"/>
    <col min="13580" max="13580" width="8.42578125" style="1" customWidth="1"/>
    <col min="13581" max="13581" width="8.5703125" style="1" customWidth="1"/>
    <col min="13582" max="13582" width="10.5703125" style="1" customWidth="1"/>
    <col min="13583" max="13583" width="8.42578125" style="1" customWidth="1"/>
    <col min="13584" max="13824" width="9.140625" style="1"/>
    <col min="13825" max="13825" width="5.140625" style="1" customWidth="1"/>
    <col min="13826" max="13826" width="17.5703125" style="1" customWidth="1"/>
    <col min="13827" max="13827" width="10.85546875" style="1" customWidth="1"/>
    <col min="13828" max="13828" width="14.5703125" style="1" customWidth="1"/>
    <col min="13829" max="13829" width="9.42578125" style="1" customWidth="1"/>
    <col min="13830" max="13830" width="8.140625" style="1" customWidth="1"/>
    <col min="13831" max="13831" width="10.7109375" style="1" customWidth="1"/>
    <col min="13832" max="13832" width="10.85546875" style="1" customWidth="1"/>
    <col min="13833" max="13833" width="10.42578125" style="1" customWidth="1"/>
    <col min="13834" max="13834" width="7.28515625" style="1" customWidth="1"/>
    <col min="13835" max="13835" width="9.5703125" style="1" customWidth="1"/>
    <col min="13836" max="13836" width="8.42578125" style="1" customWidth="1"/>
    <col min="13837" max="13837" width="8.5703125" style="1" customWidth="1"/>
    <col min="13838" max="13838" width="10.5703125" style="1" customWidth="1"/>
    <col min="13839" max="13839" width="8.42578125" style="1" customWidth="1"/>
    <col min="13840" max="14080" width="9.140625" style="1"/>
    <col min="14081" max="14081" width="5.140625" style="1" customWidth="1"/>
    <col min="14082" max="14082" width="17.5703125" style="1" customWidth="1"/>
    <col min="14083" max="14083" width="10.85546875" style="1" customWidth="1"/>
    <col min="14084" max="14084" width="14.5703125" style="1" customWidth="1"/>
    <col min="14085" max="14085" width="9.42578125" style="1" customWidth="1"/>
    <col min="14086" max="14086" width="8.140625" style="1" customWidth="1"/>
    <col min="14087" max="14087" width="10.7109375" style="1" customWidth="1"/>
    <col min="14088" max="14088" width="10.85546875" style="1" customWidth="1"/>
    <col min="14089" max="14089" width="10.42578125" style="1" customWidth="1"/>
    <col min="14090" max="14090" width="7.28515625" style="1" customWidth="1"/>
    <col min="14091" max="14091" width="9.5703125" style="1" customWidth="1"/>
    <col min="14092" max="14092" width="8.42578125" style="1" customWidth="1"/>
    <col min="14093" max="14093" width="8.5703125" style="1" customWidth="1"/>
    <col min="14094" max="14094" width="10.5703125" style="1" customWidth="1"/>
    <col min="14095" max="14095" width="8.42578125" style="1" customWidth="1"/>
    <col min="14096" max="14336" width="9.140625" style="1"/>
    <col min="14337" max="14337" width="5.140625" style="1" customWidth="1"/>
    <col min="14338" max="14338" width="17.5703125" style="1" customWidth="1"/>
    <col min="14339" max="14339" width="10.85546875" style="1" customWidth="1"/>
    <col min="14340" max="14340" width="14.5703125" style="1" customWidth="1"/>
    <col min="14341" max="14341" width="9.42578125" style="1" customWidth="1"/>
    <col min="14342" max="14342" width="8.140625" style="1" customWidth="1"/>
    <col min="14343" max="14343" width="10.7109375" style="1" customWidth="1"/>
    <col min="14344" max="14344" width="10.85546875" style="1" customWidth="1"/>
    <col min="14345" max="14345" width="10.42578125" style="1" customWidth="1"/>
    <col min="14346" max="14346" width="7.28515625" style="1" customWidth="1"/>
    <col min="14347" max="14347" width="9.5703125" style="1" customWidth="1"/>
    <col min="14348" max="14348" width="8.42578125" style="1" customWidth="1"/>
    <col min="14349" max="14349" width="8.5703125" style="1" customWidth="1"/>
    <col min="14350" max="14350" width="10.5703125" style="1" customWidth="1"/>
    <col min="14351" max="14351" width="8.42578125" style="1" customWidth="1"/>
    <col min="14352" max="14592" width="9.140625" style="1"/>
    <col min="14593" max="14593" width="5.140625" style="1" customWidth="1"/>
    <col min="14594" max="14594" width="17.5703125" style="1" customWidth="1"/>
    <col min="14595" max="14595" width="10.85546875" style="1" customWidth="1"/>
    <col min="14596" max="14596" width="14.5703125" style="1" customWidth="1"/>
    <col min="14597" max="14597" width="9.42578125" style="1" customWidth="1"/>
    <col min="14598" max="14598" width="8.140625" style="1" customWidth="1"/>
    <col min="14599" max="14599" width="10.7109375" style="1" customWidth="1"/>
    <col min="14600" max="14600" width="10.85546875" style="1" customWidth="1"/>
    <col min="14601" max="14601" width="10.42578125" style="1" customWidth="1"/>
    <col min="14602" max="14602" width="7.28515625" style="1" customWidth="1"/>
    <col min="14603" max="14603" width="9.5703125" style="1" customWidth="1"/>
    <col min="14604" max="14604" width="8.42578125" style="1" customWidth="1"/>
    <col min="14605" max="14605" width="8.5703125" style="1" customWidth="1"/>
    <col min="14606" max="14606" width="10.5703125" style="1" customWidth="1"/>
    <col min="14607" max="14607" width="8.42578125" style="1" customWidth="1"/>
    <col min="14608" max="14848" width="9.140625" style="1"/>
    <col min="14849" max="14849" width="5.140625" style="1" customWidth="1"/>
    <col min="14850" max="14850" width="17.5703125" style="1" customWidth="1"/>
    <col min="14851" max="14851" width="10.85546875" style="1" customWidth="1"/>
    <col min="14852" max="14852" width="14.5703125" style="1" customWidth="1"/>
    <col min="14853" max="14853" width="9.42578125" style="1" customWidth="1"/>
    <col min="14854" max="14854" width="8.140625" style="1" customWidth="1"/>
    <col min="14855" max="14855" width="10.7109375" style="1" customWidth="1"/>
    <col min="14856" max="14856" width="10.85546875" style="1" customWidth="1"/>
    <col min="14857" max="14857" width="10.42578125" style="1" customWidth="1"/>
    <col min="14858" max="14858" width="7.28515625" style="1" customWidth="1"/>
    <col min="14859" max="14859" width="9.5703125" style="1" customWidth="1"/>
    <col min="14860" max="14860" width="8.42578125" style="1" customWidth="1"/>
    <col min="14861" max="14861" width="8.5703125" style="1" customWidth="1"/>
    <col min="14862" max="14862" width="10.5703125" style="1" customWidth="1"/>
    <col min="14863" max="14863" width="8.42578125" style="1" customWidth="1"/>
    <col min="14864" max="15104" width="9.140625" style="1"/>
    <col min="15105" max="15105" width="5.140625" style="1" customWidth="1"/>
    <col min="15106" max="15106" width="17.5703125" style="1" customWidth="1"/>
    <col min="15107" max="15107" width="10.85546875" style="1" customWidth="1"/>
    <col min="15108" max="15108" width="14.5703125" style="1" customWidth="1"/>
    <col min="15109" max="15109" width="9.42578125" style="1" customWidth="1"/>
    <col min="15110" max="15110" width="8.140625" style="1" customWidth="1"/>
    <col min="15111" max="15111" width="10.7109375" style="1" customWidth="1"/>
    <col min="15112" max="15112" width="10.85546875" style="1" customWidth="1"/>
    <col min="15113" max="15113" width="10.42578125" style="1" customWidth="1"/>
    <col min="15114" max="15114" width="7.28515625" style="1" customWidth="1"/>
    <col min="15115" max="15115" width="9.5703125" style="1" customWidth="1"/>
    <col min="15116" max="15116" width="8.42578125" style="1" customWidth="1"/>
    <col min="15117" max="15117" width="8.5703125" style="1" customWidth="1"/>
    <col min="15118" max="15118" width="10.5703125" style="1" customWidth="1"/>
    <col min="15119" max="15119" width="8.42578125" style="1" customWidth="1"/>
    <col min="15120" max="15360" width="9.140625" style="1"/>
    <col min="15361" max="15361" width="5.140625" style="1" customWidth="1"/>
    <col min="15362" max="15362" width="17.5703125" style="1" customWidth="1"/>
    <col min="15363" max="15363" width="10.85546875" style="1" customWidth="1"/>
    <col min="15364" max="15364" width="14.5703125" style="1" customWidth="1"/>
    <col min="15365" max="15365" width="9.42578125" style="1" customWidth="1"/>
    <col min="15366" max="15366" width="8.140625" style="1" customWidth="1"/>
    <col min="15367" max="15367" width="10.7109375" style="1" customWidth="1"/>
    <col min="15368" max="15368" width="10.85546875" style="1" customWidth="1"/>
    <col min="15369" max="15369" width="10.42578125" style="1" customWidth="1"/>
    <col min="15370" max="15370" width="7.28515625" style="1" customWidth="1"/>
    <col min="15371" max="15371" width="9.5703125" style="1" customWidth="1"/>
    <col min="15372" max="15372" width="8.42578125" style="1" customWidth="1"/>
    <col min="15373" max="15373" width="8.5703125" style="1" customWidth="1"/>
    <col min="15374" max="15374" width="10.5703125" style="1" customWidth="1"/>
    <col min="15375" max="15375" width="8.42578125" style="1" customWidth="1"/>
    <col min="15376" max="15616" width="9.140625" style="1"/>
    <col min="15617" max="15617" width="5.140625" style="1" customWidth="1"/>
    <col min="15618" max="15618" width="17.5703125" style="1" customWidth="1"/>
    <col min="15619" max="15619" width="10.85546875" style="1" customWidth="1"/>
    <col min="15620" max="15620" width="14.5703125" style="1" customWidth="1"/>
    <col min="15621" max="15621" width="9.42578125" style="1" customWidth="1"/>
    <col min="15622" max="15622" width="8.140625" style="1" customWidth="1"/>
    <col min="15623" max="15623" width="10.7109375" style="1" customWidth="1"/>
    <col min="15624" max="15624" width="10.85546875" style="1" customWidth="1"/>
    <col min="15625" max="15625" width="10.42578125" style="1" customWidth="1"/>
    <col min="15626" max="15626" width="7.28515625" style="1" customWidth="1"/>
    <col min="15627" max="15627" width="9.5703125" style="1" customWidth="1"/>
    <col min="15628" max="15628" width="8.42578125" style="1" customWidth="1"/>
    <col min="15629" max="15629" width="8.5703125" style="1" customWidth="1"/>
    <col min="15630" max="15630" width="10.5703125" style="1" customWidth="1"/>
    <col min="15631" max="15631" width="8.42578125" style="1" customWidth="1"/>
    <col min="15632" max="15872" width="9.140625" style="1"/>
    <col min="15873" max="15873" width="5.140625" style="1" customWidth="1"/>
    <col min="15874" max="15874" width="17.5703125" style="1" customWidth="1"/>
    <col min="15875" max="15875" width="10.85546875" style="1" customWidth="1"/>
    <col min="15876" max="15876" width="14.5703125" style="1" customWidth="1"/>
    <col min="15877" max="15877" width="9.42578125" style="1" customWidth="1"/>
    <col min="15878" max="15878" width="8.140625" style="1" customWidth="1"/>
    <col min="15879" max="15879" width="10.7109375" style="1" customWidth="1"/>
    <col min="15880" max="15880" width="10.85546875" style="1" customWidth="1"/>
    <col min="15881" max="15881" width="10.42578125" style="1" customWidth="1"/>
    <col min="15882" max="15882" width="7.28515625" style="1" customWidth="1"/>
    <col min="15883" max="15883" width="9.5703125" style="1" customWidth="1"/>
    <col min="15884" max="15884" width="8.42578125" style="1" customWidth="1"/>
    <col min="15885" max="15885" width="8.5703125" style="1" customWidth="1"/>
    <col min="15886" max="15886" width="10.5703125" style="1" customWidth="1"/>
    <col min="15887" max="15887" width="8.42578125" style="1" customWidth="1"/>
    <col min="15888" max="16128" width="9.140625" style="1"/>
    <col min="16129" max="16129" width="5.140625" style="1" customWidth="1"/>
    <col min="16130" max="16130" width="17.5703125" style="1" customWidth="1"/>
    <col min="16131" max="16131" width="10.85546875" style="1" customWidth="1"/>
    <col min="16132" max="16132" width="14.5703125" style="1" customWidth="1"/>
    <col min="16133" max="16133" width="9.42578125" style="1" customWidth="1"/>
    <col min="16134" max="16134" width="8.140625" style="1" customWidth="1"/>
    <col min="16135" max="16135" width="10.7109375" style="1" customWidth="1"/>
    <col min="16136" max="16136" width="10.85546875" style="1" customWidth="1"/>
    <col min="16137" max="16137" width="10.42578125" style="1" customWidth="1"/>
    <col min="16138" max="16138" width="7.28515625" style="1" customWidth="1"/>
    <col min="16139" max="16139" width="9.5703125" style="1" customWidth="1"/>
    <col min="16140" max="16140" width="8.42578125" style="1" customWidth="1"/>
    <col min="16141" max="16141" width="8.5703125" style="1" customWidth="1"/>
    <col min="16142" max="16142" width="10.5703125" style="1" customWidth="1"/>
    <col min="16143" max="16143" width="8.42578125" style="1" customWidth="1"/>
    <col min="16144" max="16384" width="9.140625" style="1"/>
  </cols>
  <sheetData>
    <row r="1" spans="1:17" ht="19.5">
      <c r="O1" s="2" t="s">
        <v>0</v>
      </c>
    </row>
    <row r="2" spans="1:17" ht="25.5" customHeight="1">
      <c r="A2" s="3" t="s">
        <v>1</v>
      </c>
      <c r="B2" s="3"/>
      <c r="C2" s="3"/>
      <c r="D2" s="3"/>
      <c r="E2" s="3"/>
      <c r="F2" s="4"/>
      <c r="K2" s="4"/>
      <c r="L2" s="5" t="s">
        <v>2</v>
      </c>
      <c r="M2" s="6"/>
      <c r="N2" s="6"/>
      <c r="O2" s="6"/>
    </row>
    <row r="3" spans="1:17" ht="18">
      <c r="A3" s="7" t="s">
        <v>3</v>
      </c>
      <c r="B3" s="7"/>
      <c r="C3" s="7"/>
      <c r="D3" s="7"/>
      <c r="E3" s="7"/>
      <c r="F3" s="8"/>
      <c r="J3" s="5"/>
      <c r="K3" s="4"/>
      <c r="L3" s="5" t="s">
        <v>4</v>
      </c>
      <c r="M3" s="6"/>
      <c r="N3" s="6"/>
      <c r="O3" s="6"/>
    </row>
    <row r="4" spans="1:17" ht="9" customHeight="1">
      <c r="B4" s="9"/>
      <c r="D4" s="10"/>
      <c r="E4" s="10"/>
      <c r="L4" s="10"/>
      <c r="M4" s="11"/>
    </row>
    <row r="5" spans="1:17" s="13" customFormat="1" ht="24" customHeight="1">
      <c r="A5" s="12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1:17" s="13" customFormat="1" ht="22.5" customHeight="1">
      <c r="A6" s="12" t="s">
        <v>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7" s="15" customFormat="1" ht="22.5" customHeight="1">
      <c r="A7" s="14" t="s">
        <v>7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7" s="15" customFormat="1" ht="22.5" customHeight="1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17" s="16" customFormat="1" ht="15.75" customHeight="1">
      <c r="D9" s="17"/>
      <c r="E9" s="18"/>
      <c r="F9" s="19"/>
      <c r="G9" s="19"/>
      <c r="I9" s="19"/>
      <c r="J9" s="19"/>
      <c r="K9" s="19"/>
      <c r="L9" s="19"/>
      <c r="M9" s="19"/>
      <c r="N9" s="20" t="s">
        <v>8</v>
      </c>
      <c r="O9" s="21"/>
    </row>
    <row r="10" spans="1:17" s="16" customFormat="1" ht="18" customHeight="1">
      <c r="A10" s="22" t="s">
        <v>9</v>
      </c>
      <c r="B10" s="23" t="s">
        <v>10</v>
      </c>
      <c r="C10" s="23"/>
      <c r="D10" s="24" t="s">
        <v>11</v>
      </c>
      <c r="E10" s="24"/>
      <c r="F10" s="24"/>
      <c r="G10" s="24"/>
      <c r="H10" s="25" t="s">
        <v>12</v>
      </c>
      <c r="I10" s="26" t="s">
        <v>13</v>
      </c>
      <c r="J10" s="27" t="s">
        <v>14</v>
      </c>
      <c r="K10" s="27" t="s">
        <v>15</v>
      </c>
      <c r="L10" s="25" t="s">
        <v>16</v>
      </c>
      <c r="M10" s="25" t="s">
        <v>17</v>
      </c>
      <c r="N10" s="25" t="s">
        <v>18</v>
      </c>
      <c r="O10" s="25" t="s">
        <v>19</v>
      </c>
    </row>
    <row r="11" spans="1:17" s="16" customFormat="1" ht="180" customHeight="1">
      <c r="A11" s="22"/>
      <c r="B11" s="23"/>
      <c r="C11" s="23"/>
      <c r="D11" s="28" t="s">
        <v>20</v>
      </c>
      <c r="E11" s="28" t="s">
        <v>21</v>
      </c>
      <c r="F11" s="28" t="s">
        <v>22</v>
      </c>
      <c r="G11" s="28" t="s">
        <v>23</v>
      </c>
      <c r="H11" s="29"/>
      <c r="I11" s="30"/>
      <c r="J11" s="70"/>
      <c r="K11" s="70"/>
      <c r="L11" s="31"/>
      <c r="M11" s="31"/>
      <c r="N11" s="31"/>
      <c r="O11" s="31"/>
    </row>
    <row r="12" spans="1:17" s="37" customFormat="1" ht="14.25" customHeight="1">
      <c r="A12" s="32" t="s">
        <v>24</v>
      </c>
      <c r="B12" s="33" t="s">
        <v>25</v>
      </c>
      <c r="C12" s="34"/>
      <c r="D12" s="32" t="s">
        <v>26</v>
      </c>
      <c r="E12" s="32" t="s">
        <v>27</v>
      </c>
      <c r="F12" s="32" t="s">
        <v>28</v>
      </c>
      <c r="G12" s="32" t="s">
        <v>29</v>
      </c>
      <c r="H12" s="35" t="s">
        <v>30</v>
      </c>
      <c r="I12" s="35" t="s">
        <v>31</v>
      </c>
      <c r="J12" s="35" t="s">
        <v>32</v>
      </c>
      <c r="K12" s="32" t="s">
        <v>33</v>
      </c>
      <c r="L12" s="32" t="s">
        <v>34</v>
      </c>
      <c r="M12" s="35" t="s">
        <v>35</v>
      </c>
      <c r="N12" s="35" t="s">
        <v>36</v>
      </c>
      <c r="O12" s="35" t="s">
        <v>37</v>
      </c>
      <c r="P12" s="36"/>
    </row>
    <row r="13" spans="1:17" ht="18" customHeight="1">
      <c r="A13" s="38">
        <v>1</v>
      </c>
      <c r="B13" s="72" t="s">
        <v>38</v>
      </c>
      <c r="C13" s="71" t="s">
        <v>39</v>
      </c>
      <c r="D13" s="39">
        <f>IF('[1]Mau A3'!C13='[1]Mau A2 Phương'!E7,'[1]Mau A2 Phương'!J35,0)+IF('[1]Mau A3'!C13='[1]Mau A1 Phương'!E7,'[1]Mau A1 Phương'!J35,0)</f>
        <v>368.8</v>
      </c>
      <c r="E13" s="39">
        <f>IF('[1]Mau A3'!C13='[1]Mau A2 Phương'!E7,'[1]Mau A2 Phương'!K35,0)+IF('[1]Mau A3'!C13='[1]Mau A1 Phương'!E7,'[1]Mau A1 Phương'!K35,0)</f>
        <v>93</v>
      </c>
      <c r="F13" s="40">
        <f>IF('[1]Mau A3'!C13='[1]Mau A2 Phương'!E7,'[1]Mau A2 Phương'!L35,0)+IF('[1]Mau A3'!C13='[1]Mau A1 Phương'!E7,'[1]Mau A1 Phương'!L35,0)</f>
        <v>10</v>
      </c>
      <c r="G13" s="41">
        <f>D13+E13+F13</f>
        <v>471.8</v>
      </c>
      <c r="H13" s="42">
        <v>310</v>
      </c>
      <c r="I13" s="43">
        <f t="shared" ref="I13:I62" si="0">IF(G13&gt;H13,G13-H13,"0")</f>
        <v>161.80000000000001</v>
      </c>
      <c r="J13" s="43" t="str">
        <f t="shared" ref="J13:J62" si="1">IF(G13&lt;H13,(H13-G13),"0")</f>
        <v>0</v>
      </c>
      <c r="K13" s="44">
        <f>'[1]Mau B3'!H13</f>
        <v>0</v>
      </c>
      <c r="L13" s="39">
        <v>268.8</v>
      </c>
      <c r="M13" s="39"/>
      <c r="N13" s="45">
        <f>ROUND(IF((I13-J13+K13+L13-M13)&gt;0,(I13-J13+K13+L13-M13),"0"),1)</f>
        <v>430.6</v>
      </c>
      <c r="O13" s="45">
        <f>ROUND(IF((I13-J13+K13+L13-M13)&lt;0,-(I13-J13+K13+L13-M13),"0"),1)</f>
        <v>0</v>
      </c>
      <c r="Q13" s="46"/>
    </row>
    <row r="14" spans="1:17" ht="18" customHeight="1">
      <c r="A14" s="38">
        <v>2</v>
      </c>
      <c r="B14" s="72" t="s">
        <v>40</v>
      </c>
      <c r="C14" s="71" t="s">
        <v>41</v>
      </c>
      <c r="D14" s="39">
        <f>IF('[1]Mau A3'!C14='[1]Mau A2 Thịnh'!E7,'[1]Mau A2 Thịnh'!J34,0)+IF('[1]Mau A3'!C14='[1]Mau A1 Thịnh'!E7,'[1]Mau A1 Thịnh'!J32,0)</f>
        <v>550</v>
      </c>
      <c r="E14" s="39">
        <f>IF('[1]Mau A3'!C14='[1]Mau A2 Thịnh'!E7,'[1]Mau A2 Thịnh'!K34,0)+IF('[1]Mau A3'!C14='[1]Mau A1 Thịnh'!E7,'[1]Mau A1 Thịnh'!K32,0)</f>
        <v>72.5</v>
      </c>
      <c r="F14" s="39">
        <f>IF('[1]Mau A3'!C14='[1]Mau A2 Thịnh'!E7,'[1]Mau A2 Thịnh'!L34,0)+IF('[1]Mau A3'!C14='[1]Mau A1 Thịnh'!E7,'[1]Mau A1 Thịnh'!L32,0)</f>
        <v>4</v>
      </c>
      <c r="G14" s="41">
        <f t="shared" ref="G14:G62" si="2">D14+E14+F14</f>
        <v>626.5</v>
      </c>
      <c r="H14" s="47">
        <v>290</v>
      </c>
      <c r="I14" s="43">
        <f t="shared" si="0"/>
        <v>336.5</v>
      </c>
      <c r="J14" s="43" t="str">
        <f t="shared" si="1"/>
        <v>0</v>
      </c>
      <c r="K14" s="44">
        <f>'[1]Mau B3'!H14</f>
        <v>0</v>
      </c>
      <c r="L14" s="39">
        <v>67.8</v>
      </c>
      <c r="M14" s="39"/>
      <c r="N14" s="45">
        <f>ROUND(IF((I14-J14+K14+L14-M14)&gt;0,(I14-J14+K14+L14-M14),"0"),1)</f>
        <v>404.3</v>
      </c>
      <c r="O14" s="45">
        <f>ROUND(IF((I14-J14+K14+L14-M14)&lt;0,-(I14-J14+K14+L14-M14),"0"),1)</f>
        <v>0</v>
      </c>
    </row>
    <row r="15" spans="1:17" ht="18" customHeight="1">
      <c r="A15" s="38">
        <v>3</v>
      </c>
      <c r="B15" s="72" t="s">
        <v>42</v>
      </c>
      <c r="C15" s="71" t="s">
        <v>43</v>
      </c>
      <c r="D15" s="39">
        <f>IF('[1]Mau A3'!C15='[1]Mau A2 A Tuấn'!E7,'[1]Mau A2 A Tuấn'!J36,0)+IF('[1]Mau A3'!C15='[1]Mau A1 A Tuấn'!E7,'[1]Mau A1 A Tuấn'!J35,0)</f>
        <v>442.6</v>
      </c>
      <c r="E15" s="39">
        <f>IF('[1]Mau A3'!C15='[1]Mau A2 A Tuấn'!E7,'[1]Mau A2 A Tuấn'!K36,0)+IF('[1]Mau A3'!C15='[1]Mau A1 A Tuấn'!E7,'[1]Mau A1 A Tuấn'!K35,0)</f>
        <v>52</v>
      </c>
      <c r="F15" s="39">
        <f>IF('[1]Mau A3'!C15='[1]Mau A2 A Tuấn'!E7,'[1]Mau A2 A Tuấn'!L36,0)+IF('[1]Mau A3'!C15='[1]Mau A1 A Tuấn'!E7,'[1]Mau A1 A Tuấn'!L35,0)</f>
        <v>9</v>
      </c>
      <c r="G15" s="41">
        <f t="shared" si="2"/>
        <v>503.6</v>
      </c>
      <c r="H15" s="47">
        <v>236.7</v>
      </c>
      <c r="I15" s="43">
        <f t="shared" si="0"/>
        <v>266.90000000000003</v>
      </c>
      <c r="J15" s="43" t="str">
        <f t="shared" si="1"/>
        <v>0</v>
      </c>
      <c r="K15" s="44">
        <f>'[1]Mau B3'!H15</f>
        <v>0</v>
      </c>
      <c r="L15" s="39"/>
      <c r="M15" s="39">
        <v>34.6</v>
      </c>
      <c r="N15" s="45">
        <f>ROUND(IF((I15-J15+K15+L15-M15)&gt;0,(I15-J15+K15+L15-M15),"0"),1)</f>
        <v>232.3</v>
      </c>
      <c r="O15" s="45">
        <f>ROUND(IF((I15-J15+K15+L15-M15)&lt;0,-(I15-J15+K15+L15-M15),"0"),1)</f>
        <v>0</v>
      </c>
    </row>
    <row r="16" spans="1:17" ht="18" customHeight="1">
      <c r="A16" s="38">
        <v>4</v>
      </c>
      <c r="B16" s="72" t="s">
        <v>44</v>
      </c>
      <c r="C16" s="71" t="s">
        <v>45</v>
      </c>
      <c r="D16" s="39">
        <f>IF('[1]Mau A3'!C16='[1]Mau A2 Mạnh'!E7,'[1]Mau A2 Mạnh'!J35,0)+IF('[1]Mau A3'!C16='[1]Mau A1 Mạnh'!E7,'[1]Mau A1 Mạnh'!J35,0)</f>
        <v>445</v>
      </c>
      <c r="E16" s="39">
        <f>IF('[1]Mau A3'!C16='[1]Mau A2 Mạnh'!E7,'[1]Mau A2 Mạnh'!K35,0)+IF('[1]Mau A3'!C16='[1]Mau A1 Mạnh'!E7,'[1]Mau A1 Mạnh'!K35,0)</f>
        <v>52</v>
      </c>
      <c r="F16" s="39">
        <f>IF('[1]Mau A3'!C16='[1]Mau A1 Mạnh'!E7,'[1]Mau A1 Mạnh'!L35,0)</f>
        <v>0</v>
      </c>
      <c r="G16" s="41">
        <f t="shared" si="2"/>
        <v>497</v>
      </c>
      <c r="H16" s="47">
        <v>250</v>
      </c>
      <c r="I16" s="43">
        <f t="shared" si="0"/>
        <v>247</v>
      </c>
      <c r="J16" s="43" t="str">
        <f t="shared" si="1"/>
        <v>0</v>
      </c>
      <c r="K16" s="44">
        <f>'[1]Mau B3'!H16</f>
        <v>0</v>
      </c>
      <c r="L16" s="39">
        <v>76.900000000000006</v>
      </c>
      <c r="M16" s="39"/>
      <c r="N16" s="45">
        <f>ROUND(IF((I16-J16+K16+L16-M16)&gt;0,(I16-J16+K16+L16-M16),"0"),1)</f>
        <v>323.89999999999998</v>
      </c>
      <c r="O16" s="45">
        <f>ROUND(IF((I16-J16+K16+L16-M16)&lt;0,-(I16-J16+K16+L16-M16),"0"),1)</f>
        <v>0</v>
      </c>
    </row>
    <row r="17" spans="1:15" ht="18" customHeight="1">
      <c r="A17" s="38">
        <v>5</v>
      </c>
      <c r="B17" s="72" t="s">
        <v>46</v>
      </c>
      <c r="C17" s="71" t="s">
        <v>47</v>
      </c>
      <c r="D17" s="39">
        <f>IF('[1]Mau A3'!C17='[1]Mau A2 Đức'!E7,'[1]Mau A2 Đức'!J35,0)+IF('[1]Mau A3'!C17='[1]Mau A1 Đức'!E7,'[1]Mau A1 Đức'!J35,0)</f>
        <v>454</v>
      </c>
      <c r="E17" s="39">
        <f>IF('[1]Mau A3'!C17='[1]Mau A2 Đức'!E7,'[1]Mau A2 Đức'!K35,0)+IF('[1]Mau A3'!C17='[1]Mau A1 Đức'!E7,'[1]Mau A1 Đức'!K35,0)</f>
        <v>0</v>
      </c>
      <c r="F17" s="39">
        <f>IF('[1]Mau A3'!C17='[1]Mau A2 Đức'!E7,'[1]Mau A2 Đức'!L35,0)+IF('[1]Mau A3'!C17='[1]Mau A1 Đức'!E7,'[1]Mau A1 Đức'!L35,0)</f>
        <v>0</v>
      </c>
      <c r="G17" s="41">
        <f t="shared" si="2"/>
        <v>454</v>
      </c>
      <c r="H17" s="47">
        <v>260</v>
      </c>
      <c r="I17" s="43">
        <f t="shared" si="0"/>
        <v>194</v>
      </c>
      <c r="J17" s="43" t="str">
        <f t="shared" si="1"/>
        <v>0</v>
      </c>
      <c r="K17" s="44">
        <f>'[1]Mau B3'!H17</f>
        <v>0</v>
      </c>
      <c r="L17" s="39">
        <v>56.9</v>
      </c>
      <c r="M17" s="39"/>
      <c r="N17" s="45">
        <f>ROUND(IF((I17-J17+K17+L17-M17)&gt;0,(I17-J17+K17+L17-M17),"0"),1)</f>
        <v>250.9</v>
      </c>
      <c r="O17" s="45">
        <f>ROUND(IF((I17-J17+K17+L17-M17)&lt;0,-(I17-J17+K17+L17-M17),"0"),1)</f>
        <v>0</v>
      </c>
    </row>
    <row r="18" spans="1:15" ht="18" customHeight="1">
      <c r="A18" s="38">
        <v>6</v>
      </c>
      <c r="B18" s="72" t="s">
        <v>48</v>
      </c>
      <c r="C18" s="71" t="s">
        <v>49</v>
      </c>
      <c r="D18" s="39">
        <f>IF('[1]Mau A3'!C18='[1]Mau A2 Thái'!E7,'[1]Mau A2 Thái'!J35,0)+IF('[1]Mau A3'!C18='[1]Mau A1 Thái'!E7,'[1]Mau A1 Thái'!J37,0)</f>
        <v>593.6</v>
      </c>
      <c r="E18" s="39">
        <f>IF('[1]Mau A3'!C18='[1]Mau A2 Thái'!E7,'[1]Mau A2 Thái'!K35,0)+IF('[1]Mau A3'!C18='[1]Mau A1 Thái'!E7,'[1]Mau A1 Thái'!K37,0)</f>
        <v>39</v>
      </c>
      <c r="F18" s="39">
        <f>IF('[1]Mau A3'!C18='[1]Mau A2 Thái'!E7,'[1]Mau A2 Thái'!L35,0)+IF('[1]Mau A3'!C18='[1]Mau A1 Thái'!E7,'[1]Mau A1 Thái'!L37,0)</f>
        <v>0</v>
      </c>
      <c r="G18" s="41">
        <f t="shared" si="2"/>
        <v>632.6</v>
      </c>
      <c r="H18" s="47">
        <v>260</v>
      </c>
      <c r="I18" s="43">
        <f t="shared" si="0"/>
        <v>372.6</v>
      </c>
      <c r="J18" s="43" t="str">
        <f t="shared" si="1"/>
        <v>0</v>
      </c>
      <c r="K18" s="44">
        <f>'[1]Mau B3'!H18</f>
        <v>0</v>
      </c>
      <c r="L18" s="39"/>
      <c r="M18" s="39">
        <v>95.9</v>
      </c>
      <c r="N18" s="45">
        <f>ROUND(IF((I18-J18+K18+L18-M18)&gt;0,(I18-J18+K18+L18-M18),"0"),1)</f>
        <v>276.7</v>
      </c>
      <c r="O18" s="45">
        <f>ROUND(IF((I18-J18+K18+L18-M18)&lt;0,-(I18-J18+K18+L18-M18),"0"),1)</f>
        <v>0</v>
      </c>
    </row>
    <row r="19" spans="1:15" ht="18" customHeight="1">
      <c r="A19" s="38">
        <v>7</v>
      </c>
      <c r="B19" s="72" t="s">
        <v>50</v>
      </c>
      <c r="C19" s="71" t="s">
        <v>51</v>
      </c>
      <c r="D19" s="39">
        <f>IF('[1]Mau A3'!C19='[1]Mau A2 Tuấn Kiệt'!E7,'[1]Mau A2 Tuấn Kiệt'!J36,0)+IF('[1]Mau A3'!C19='[1]Mau A1 Tuấn Kiệt'!E7,'[1]Mau A1 Tuấn Kiệt'!J37,0)</f>
        <v>469</v>
      </c>
      <c r="E19" s="39">
        <f>IF('[1]Mau A3'!C19='[1]Mau A2 Tuấn Kiệt'!E7,'[1]Mau A2 Tuấn Kiệt'!K36,0)+IF('[1]Mau A3'!C19='[1]Mau A1 Tuấn Kiệt'!E7,'[1]Mau A1 Tuấn Kiệt'!K37,0)</f>
        <v>52</v>
      </c>
      <c r="F19" s="39">
        <f>IF('[1]Mau A3'!C19='[1]Mau A2 Tuấn Kiệt'!E7,'[1]Mau A2 Tuấn Kiệt'!L36,0)+IF('[1]Mau A3'!C19='[1]Mau A1 Tuấn Kiệt'!E7,'[1]Mau A1 Tuấn Kiệt'!L37,0)</f>
        <v>5</v>
      </c>
      <c r="G19" s="41">
        <f t="shared" si="2"/>
        <v>526</v>
      </c>
      <c r="H19" s="47">
        <v>260</v>
      </c>
      <c r="I19" s="43">
        <f t="shared" si="0"/>
        <v>266</v>
      </c>
      <c r="J19" s="43" t="str">
        <f t="shared" si="1"/>
        <v>0</v>
      </c>
      <c r="K19" s="44">
        <f>'[1]Mau B3'!H19</f>
        <v>0</v>
      </c>
      <c r="L19" s="39">
        <v>69.400000000000006</v>
      </c>
      <c r="M19" s="39"/>
      <c r="N19" s="45">
        <f>ROUND(IF((I19-J19+K19+L19-M19)&gt;0,(I19-J19+K19+L19-M19),"0"),1)</f>
        <v>335.4</v>
      </c>
      <c r="O19" s="45">
        <f>ROUND(IF((I19-J19+K19+L19-M19)&lt;0,-(I19-J19+K19+L19-M19),"0"),1)</f>
        <v>0</v>
      </c>
    </row>
    <row r="20" spans="1:15" ht="18" customHeight="1">
      <c r="A20" s="38">
        <v>8</v>
      </c>
      <c r="B20" s="72" t="s">
        <v>52</v>
      </c>
      <c r="C20" s="71" t="s">
        <v>53</v>
      </c>
      <c r="D20" s="39">
        <f>IF('[1]Mau A3'!C20='[1]Mau A2 M Tuấn'!E7,'[1]Mau A2 M Tuấn'!J35,0)+IF('[1]Mau A3'!C20='[1]Mau A1 M Tuấn'!E7,'[1]Mau A1 M Tuấn'!J35,0)</f>
        <v>475</v>
      </c>
      <c r="E20" s="39">
        <f>IF('[1]Mau A3'!C20='[1]Mau A2 M Tuấn'!E7,'[1]Mau A2 M Tuấn'!K35,0)+IF('[1]Mau A3'!C20='[1]Mau A1 M Tuấn'!E7,'[1]Mau A1 M Tuấn'!K35,0)</f>
        <v>19.5</v>
      </c>
      <c r="F20" s="39">
        <f>IF('[1]Mau A3'!C20='[1]Mau A2 M Tuấn'!E7,'[1]Mau A2 M Tuấn'!L35,0)+IF('[1]Mau A3'!C20='[1]Mau A1 M Tuấn'!E7,'[1]Mau A1 M Tuấn'!L35,0)</f>
        <v>0</v>
      </c>
      <c r="G20" s="41">
        <f t="shared" si="2"/>
        <v>494.5</v>
      </c>
      <c r="H20" s="47">
        <v>260</v>
      </c>
      <c r="I20" s="43">
        <f t="shared" si="0"/>
        <v>234.5</v>
      </c>
      <c r="J20" s="43" t="str">
        <f t="shared" si="1"/>
        <v>0</v>
      </c>
      <c r="K20" s="44">
        <f>'[1]Mau B3'!H20</f>
        <v>0</v>
      </c>
      <c r="L20" s="39"/>
      <c r="M20" s="39">
        <v>115.6</v>
      </c>
      <c r="N20" s="45">
        <f>ROUND(IF((I20-J20+K20+L20-M20)&gt;0,(I20-J20+K20+L20-M20),"0"),1)</f>
        <v>118.9</v>
      </c>
      <c r="O20" s="45">
        <f>ROUND(IF((I20-J20+K20+L20-M20)&lt;0,-(I20-J20+K20+L20-M20),"0"),1)</f>
        <v>0</v>
      </c>
    </row>
    <row r="21" spans="1:15" ht="18" customHeight="1">
      <c r="A21" s="38">
        <v>9</v>
      </c>
      <c r="B21" s="72" t="s">
        <v>54</v>
      </c>
      <c r="C21" s="71" t="s">
        <v>55</v>
      </c>
      <c r="D21" s="39">
        <f>IF('[1]Mau A3'!C21='[1]Mau A2 T Sơn'!E7,'[1]Mau A2 T Sơn'!J32,0)+IF('[1]Mau A3'!C21='[1]Mau A1 T Sơn'!E7,'[1]Mau A1 T Sơn'!J35,0)</f>
        <v>547.70000000000005</v>
      </c>
      <c r="E21" s="39">
        <f>IF('[1]Mau A3'!C21='[1]Mau A2 T Sơn'!E7,'[1]Mau A2 T Sơn'!K32,0)+IF('[1]Mau A3'!C21='[1]Mau A1 T Sơn'!E7,'[1]Mau A1 T Sơn'!K35,0)</f>
        <v>39</v>
      </c>
      <c r="F21" s="39">
        <f>IF('[1]Mau A3'!C21='[1]Mau A2 T Sơn'!E7,'[1]Mau A2 T Sơn'!L32,0)+IF('[1]Mau A3'!C21='[1]Mau A1 T Sơn'!E7,'[1]Mau A1 T Sơn'!L35,0)</f>
        <v>0</v>
      </c>
      <c r="G21" s="41">
        <f t="shared" si="2"/>
        <v>586.70000000000005</v>
      </c>
      <c r="H21" s="47">
        <v>260</v>
      </c>
      <c r="I21" s="43">
        <f t="shared" si="0"/>
        <v>326.70000000000005</v>
      </c>
      <c r="J21" s="43" t="str">
        <f t="shared" si="1"/>
        <v>0</v>
      </c>
      <c r="K21" s="44">
        <f>'[1]Mau B3'!H21</f>
        <v>0</v>
      </c>
      <c r="L21" s="39"/>
      <c r="M21" s="39">
        <v>82.8</v>
      </c>
      <c r="N21" s="45">
        <f>ROUND(IF((I21-J21+K21+L21-M21)&gt;0,(I21-J21+K21+L21-M21),"0"),1)</f>
        <v>243.9</v>
      </c>
      <c r="O21" s="45">
        <f>ROUND(IF((I21-J21+K21+L21-M21)&lt;0,-(I21-J21+K21+L21-M21),"0"),1)</f>
        <v>0</v>
      </c>
    </row>
    <row r="22" spans="1:15" ht="18" customHeight="1">
      <c r="A22" s="38">
        <v>10</v>
      </c>
      <c r="B22" s="72" t="s">
        <v>56</v>
      </c>
      <c r="C22" s="71" t="s">
        <v>57</v>
      </c>
      <c r="D22" s="39">
        <f>IF('[1]Mau A3'!C22='[1]Mau A2 P Nguyên'!E7,'[1]Mau A2 P Nguyên'!J35,0)+IF('[1]Mau A3'!C22='[1]Mau A1 P Nguyên'!E7,'[1]Mau A1 P Nguyên'!J35,0)</f>
        <v>450.4</v>
      </c>
      <c r="E22" s="39">
        <f>IF('[1]Mau A3'!C22='[1]Mau A2 P Nguyên'!E7,'[1]Mau A2 P Nguyên'!K35,0)+IF('[1]Mau A3'!C22='[1]Mau A1 P Nguyên'!E7,'[1]Mau A1 P Nguyên'!K35,0)</f>
        <v>52</v>
      </c>
      <c r="F22" s="39">
        <f>IF('[1]Mau A3'!C22='[1]Mau A2 P Nguyên'!E7,'[1]Mau A2 P Nguyên'!L35,0)+IF('[1]Mau A3'!C22='[1]Mau A1 P Nguyên'!E7,'[1]Mau A1 P Nguyên'!L35,0)</f>
        <v>13.899999999999999</v>
      </c>
      <c r="G22" s="41">
        <f t="shared" si="2"/>
        <v>516.29999999999995</v>
      </c>
      <c r="H22" s="47">
        <v>260</v>
      </c>
      <c r="I22" s="43">
        <f t="shared" si="0"/>
        <v>256.29999999999995</v>
      </c>
      <c r="J22" s="43" t="str">
        <f t="shared" si="1"/>
        <v>0</v>
      </c>
      <c r="K22" s="44">
        <f>'[1]Mau B3'!H22</f>
        <v>0</v>
      </c>
      <c r="L22" s="39">
        <v>111.6</v>
      </c>
      <c r="M22" s="39"/>
      <c r="N22" s="45">
        <f>ROUND(IF((I22-J22+K22+L22-M22)&gt;0,(I22-J22+K22+L22-M22),"0"),1)</f>
        <v>367.9</v>
      </c>
      <c r="O22" s="45">
        <f>ROUND(IF((I22-J22+K22+L22-M22)&lt;0,-(I22-J22+K22+L22-M22),"0"),1)</f>
        <v>0</v>
      </c>
    </row>
    <row r="23" spans="1:15" ht="18" customHeight="1">
      <c r="A23" s="38">
        <v>11</v>
      </c>
      <c r="B23" s="72" t="s">
        <v>58</v>
      </c>
      <c r="C23" s="71" t="s">
        <v>59</v>
      </c>
      <c r="D23" s="39">
        <f>IF('[1]Mau A3'!C23='[1]Mau A2 Bình'!E7,'[1]Mau A2 Bình'!J35,0)+IF('[1]Mau A3'!C23='[1]Mau A1 Bình'!E7,'[1]Mau A1 Bình'!J35,0)</f>
        <v>498.8</v>
      </c>
      <c r="E23" s="39">
        <f>IF('[1]Mau A3'!C23='[1]Mau A2 Bình'!E7,'[1]Mau A2 Bình'!K35,0)+IF('[1]Mau A3'!C23='[1]Mau A1 Bình'!E7,'[1]Mau A1 Bình'!K35,0)</f>
        <v>39</v>
      </c>
      <c r="F23" s="39">
        <f>IF('[1]Mau A3'!C23='[1]Mau A2 Bình'!E7,'[1]Mau A2 Bình'!L35,0)+IF('[1]Mau A3'!C23='[1]Mau A1 Bình'!E7,'[1]Mau A1 Bình'!L35,0)</f>
        <v>0</v>
      </c>
      <c r="G23" s="41">
        <f t="shared" si="2"/>
        <v>537.79999999999995</v>
      </c>
      <c r="H23" s="47">
        <v>260</v>
      </c>
      <c r="I23" s="43">
        <f t="shared" si="0"/>
        <v>277.79999999999995</v>
      </c>
      <c r="J23" s="43" t="str">
        <f t="shared" si="1"/>
        <v>0</v>
      </c>
      <c r="K23" s="44">
        <f>'[1]Mau B3'!H23</f>
        <v>0</v>
      </c>
      <c r="L23" s="39"/>
      <c r="M23" s="39">
        <v>102.5</v>
      </c>
      <c r="N23" s="45">
        <f>ROUND(IF((I23-J23+K23+L23-M23)&gt;0,(I23-J23+K23+L23-M23),"0"),1)</f>
        <v>175.3</v>
      </c>
      <c r="O23" s="45">
        <f>ROUND(IF((I23-J23+K23+L23-M23)&lt;0,-(I23-J23+K23+L23-M23),"0"),1)</f>
        <v>0</v>
      </c>
    </row>
    <row r="24" spans="1:15" ht="18" customHeight="1">
      <c r="A24" s="38">
        <v>12</v>
      </c>
      <c r="B24" s="72" t="s">
        <v>60</v>
      </c>
      <c r="C24" s="71" t="s">
        <v>61</v>
      </c>
      <c r="D24" s="39">
        <f>IF('[1]Mau A3'!C24='[1]Mau A2 Duy'!E7,'[1]Mau A2 Duy'!J35,0)+IF('[1]Mau A3'!C24='[1]Mau A1 Duy'!E7,'[1]Mau A1 Duy'!J36,0)</f>
        <v>534</v>
      </c>
      <c r="E24" s="39">
        <f>IF('[1]Mau A3'!C24='[1]Mau A2 Duy'!E7,'[1]Mau A2 Duy'!K35,0)+IF('[1]Mau A3'!C24='[1]Mau A1 Duy'!E7,'[1]Mau A1 Duy'!K36,0)</f>
        <v>19.5</v>
      </c>
      <c r="F24" s="39">
        <f>IF('[1]Mau A3'!C24='[1]Mau A2 Duy'!E7,'[1]Mau A2 Duy'!L35,0)+IF('[1]Mau A3'!C24='[1]Mau A1 Duy'!E7,'[1]Mau A1 Duy'!L36,0)</f>
        <v>0</v>
      </c>
      <c r="G24" s="41">
        <f t="shared" si="2"/>
        <v>553.5</v>
      </c>
      <c r="H24" s="47">
        <v>260</v>
      </c>
      <c r="I24" s="43">
        <f t="shared" si="0"/>
        <v>293.5</v>
      </c>
      <c r="J24" s="43" t="str">
        <f t="shared" si="1"/>
        <v>0</v>
      </c>
      <c r="K24" s="44">
        <f>'[1]Mau B3'!H24</f>
        <v>0</v>
      </c>
      <c r="L24" s="39"/>
      <c r="M24" s="39">
        <v>108.1</v>
      </c>
      <c r="N24" s="45">
        <f>ROUND(IF((I24-J24+K24+L24-M24)&gt;0,(I24-J24+K24+L24-M24),"0"),1)</f>
        <v>185.4</v>
      </c>
      <c r="O24" s="45">
        <f>ROUND(IF((I24-J24+K24+L24-M24)&lt;0,-(I24-J24+K24+L24-M24),"0"),1)</f>
        <v>0</v>
      </c>
    </row>
    <row r="25" spans="1:15" ht="18" customHeight="1">
      <c r="A25" s="38">
        <v>13</v>
      </c>
      <c r="B25" s="72" t="s">
        <v>62</v>
      </c>
      <c r="C25" s="71" t="s">
        <v>63</v>
      </c>
      <c r="D25" s="39">
        <f>IF('[1]Mau A3'!C25='[1]Mau A2 Tín'!E7,'[1]Mau A2 Tín'!J35,0)+IF('[1]Mau A3'!C25='[1]Mau A1 Tín'!E7,'[1]Mau A1 Tín'!J22,0)</f>
        <v>565</v>
      </c>
      <c r="E25" s="39">
        <f>IF('[1]Mau A3'!C25='[1]Mau A2 Tín'!E7,'[1]Mau A2 Tín'!K35,0)+IF('[1]Mau A3'!C25='[1]Mau A1 Tín'!E7,'[1]Mau A1 Tín'!K22,0)</f>
        <v>0</v>
      </c>
      <c r="F25" s="39">
        <f>IF('[1]Mau A3'!C25='[1]Mau A2 Tín'!E7,'[1]Mau A2 Tín'!L35,0)+IF('[1]Mau A3'!C25='[1]Mau A1 Tín'!E7,'[1]Mau A1 Tín'!L22,0)</f>
        <v>0</v>
      </c>
      <c r="G25" s="41">
        <f t="shared" si="2"/>
        <v>565</v>
      </c>
      <c r="H25" s="47">
        <v>260</v>
      </c>
      <c r="I25" s="43">
        <f t="shared" si="0"/>
        <v>305</v>
      </c>
      <c r="J25" s="43" t="str">
        <f t="shared" si="1"/>
        <v>0</v>
      </c>
      <c r="K25" s="44">
        <f>'[1]Mau B3'!H25</f>
        <v>0</v>
      </c>
      <c r="L25" s="39"/>
      <c r="M25" s="39">
        <v>106.3</v>
      </c>
      <c r="N25" s="45">
        <f>ROUND(IF((I25-J25+K25+L25-M25)&gt;0,(I25-J25+K25+L25-M25),"0"),1)</f>
        <v>198.7</v>
      </c>
      <c r="O25" s="45">
        <f>ROUND(IF((I25-J25+K25+L25-M25)&lt;0,-(I25-J25+K25+L25-M25),"0"),1)</f>
        <v>0</v>
      </c>
    </row>
    <row r="26" spans="1:15" ht="18" customHeight="1">
      <c r="A26" s="38">
        <v>14</v>
      </c>
      <c r="B26" s="72" t="s">
        <v>64</v>
      </c>
      <c r="C26" s="71" t="s">
        <v>65</v>
      </c>
      <c r="D26" s="39">
        <f>IF('[1]Mau A3'!C26='[1]Mau A2 Hóa'!E7,'[1]Mau A2 Hóa'!J35,0)+IF('[1]Mau A3'!C26='[1]Mau A1 Hóa'!E7,'[1]Mau A1 Hóa'!J35,0)</f>
        <v>600.4</v>
      </c>
      <c r="E26" s="39">
        <f>IF('[1]Mau A3'!C26='[1]Mau A2 Hóa'!E7,'[1]Mau A2 Hóa'!K35,0)+IF('[1]Mau A3'!C26='[1]Mau A1 Hóa'!E7,'[1]Mau A1 Hóa'!K35,0)</f>
        <v>19.5</v>
      </c>
      <c r="F26" s="39">
        <f>IF('[1]Mau A3'!C26='[1]Mau A2 Hóa'!E7,'[1]Mau A2 Hóa'!L35,0)+IF('[1]Mau A3'!C26='[1]Mau A1 Hóa'!E7,'[1]Mau A1 Hóa'!L35,0)</f>
        <v>0</v>
      </c>
      <c r="G26" s="41">
        <f t="shared" si="2"/>
        <v>619.9</v>
      </c>
      <c r="H26" s="47">
        <v>256.7</v>
      </c>
      <c r="I26" s="43">
        <f t="shared" si="0"/>
        <v>363.2</v>
      </c>
      <c r="J26" s="43" t="str">
        <f t="shared" si="1"/>
        <v>0</v>
      </c>
      <c r="K26" s="44">
        <f>'[1]Mau B3'!H26</f>
        <v>0</v>
      </c>
      <c r="L26" s="39"/>
      <c r="M26" s="39">
        <v>89.8</v>
      </c>
      <c r="N26" s="45">
        <f>ROUND(IF((I26-J26+K26+L26-M26)&gt;0,(I26-J26+K26+L26-M26),"0"),1)</f>
        <v>273.39999999999998</v>
      </c>
      <c r="O26" s="45">
        <f>ROUND(IF((I26-J26+K26+L26-M26)&lt;0,-(I26-J26+K26+L26-M26),"0"),1)</f>
        <v>0</v>
      </c>
    </row>
    <row r="27" spans="1:15" ht="18" customHeight="1">
      <c r="A27" s="38">
        <v>15</v>
      </c>
      <c r="B27" s="72" t="s">
        <v>66</v>
      </c>
      <c r="C27" s="71" t="s">
        <v>67</v>
      </c>
      <c r="D27" s="39">
        <f>IF('[1]Mau A3'!C27='[1]Mau A2 P Bảo'!E7,'[1]Mau A2 P Bảo'!J35,0)+IF('[1]Mau A3'!C27='[1]Mau A1 P Bảo'!E7,'[1]Mau A1 P Bảo'!J35,0)</f>
        <v>392.3</v>
      </c>
      <c r="E27" s="39">
        <f>IF('[1]Mau A3'!C27='[1]Mau A2 P Bảo'!E7,'[1]Mau A2 P Bảo'!K35,0)+IF('[1]Mau A3'!C27='[1]Mau A1 P Bảo'!E7,'[1]Mau A1 P Bảo'!K35,0)</f>
        <v>19.5</v>
      </c>
      <c r="F27" s="39">
        <f>IF('[1]Mau A3'!C27='[1]Mau A2 P Bảo'!E7,'[1]Mau A2 P Bảo'!L35,0)+IF('[1]Mau A3'!C27='[1]Mau A1 P Bảo'!E7,'[1]Mau A1 P Bảo'!L35,0)</f>
        <v>0</v>
      </c>
      <c r="G27" s="41">
        <f t="shared" si="2"/>
        <v>411.8</v>
      </c>
      <c r="H27" s="47">
        <v>130</v>
      </c>
      <c r="I27" s="43">
        <f t="shared" si="0"/>
        <v>281.8</v>
      </c>
      <c r="J27" s="43" t="str">
        <f t="shared" si="1"/>
        <v>0</v>
      </c>
      <c r="K27" s="44">
        <f>'[1]Mau B3'!H27</f>
        <v>0</v>
      </c>
      <c r="L27" s="39">
        <v>1.9</v>
      </c>
      <c r="M27" s="39"/>
      <c r="N27" s="45">
        <f>ROUND(IF((I27-J27+K27+L27-M27)&gt;0,(I27-J27+K27+L27-M27),"0"),1)</f>
        <v>283.7</v>
      </c>
      <c r="O27" s="45">
        <f>ROUND(IF((I27-J27+K27+L27-M27)&lt;0,-(I27-J27+K27+L27-M27),"0"),1)</f>
        <v>0</v>
      </c>
    </row>
    <row r="28" spans="1:15" ht="18" customHeight="1">
      <c r="A28" s="38">
        <v>16</v>
      </c>
      <c r="B28" s="72" t="s">
        <v>68</v>
      </c>
      <c r="C28" s="71" t="s">
        <v>69</v>
      </c>
      <c r="D28" s="39">
        <f>IF('[1]Mau A3'!C28='[1]Mau A2 Q Bảo'!E7,'[1]Mau A2 Q Bảo'!J36,0)+IF('[1]Mau A3'!C28='[1]Mau A1 Q Bảo'!E7,'[1]Mau A1 Q Bảo'!J35,0)</f>
        <v>370.6</v>
      </c>
      <c r="E28" s="39">
        <f>IF('[1]Mau A3'!C28='[1]Mau A2 Q Bảo'!E7,'[1]Mau A2 Q Bảo'!K35,0)+IF('[1]Mau A3'!C28='[1]Mau A1 Q Bảo'!E7,'[1]Mau A1 Q Bảo'!K35,0)</f>
        <v>0</v>
      </c>
      <c r="F28" s="39">
        <f>IF('[1]Mau A3'!C28='[1]Mau A2 Q Bảo'!E7,'[1]Mau A2 Q Bảo'!L36,0)+IF('[1]Mau A3'!C28='[1]Mau A1 Q Bảo'!E7,'[1]Mau A1 Q Bảo'!L35,0)</f>
        <v>0</v>
      </c>
      <c r="G28" s="41">
        <f t="shared" si="2"/>
        <v>370.6</v>
      </c>
      <c r="H28" s="47">
        <v>130</v>
      </c>
      <c r="I28" s="43">
        <f t="shared" si="0"/>
        <v>240.60000000000002</v>
      </c>
      <c r="J28" s="43" t="str">
        <f t="shared" si="1"/>
        <v>0</v>
      </c>
      <c r="K28" s="44">
        <f>'[1]Mau B3'!H28</f>
        <v>0</v>
      </c>
      <c r="L28" s="39"/>
      <c r="M28" s="39">
        <v>39.1</v>
      </c>
      <c r="N28" s="45">
        <f>ROUND(IF((I28-J28+K28+L28-M28)&gt;0,(I28-J28+K28+L28-M28),"0"),1)</f>
        <v>201.5</v>
      </c>
      <c r="O28" s="45">
        <f>ROUND(IF((I28-J28+K28+L28-M28)&lt;0,-(I28-J28+K28+L28-M28),"0"),1)</f>
        <v>0</v>
      </c>
    </row>
    <row r="29" spans="1:15" ht="18" customHeight="1">
      <c r="A29" s="38">
        <v>17</v>
      </c>
      <c r="B29" s="72" t="s">
        <v>70</v>
      </c>
      <c r="C29" s="71" t="s">
        <v>71</v>
      </c>
      <c r="D29" s="39">
        <f>IF('[1]Mau A3'!C29='[1]Mau A2 Trung'!E7,'[1]Mau A2 Trung'!J35,0)+IF('[1]Mau A3'!C29='[1]Mau A1 Trung'!E7,'[1]Mau A1 Trung'!J37,0)</f>
        <v>543.6</v>
      </c>
      <c r="E29" s="39">
        <f>IF('[1]Mau A3'!C29='[1]Mau A2 Trung'!E7,'[1]Mau A2 Trung'!K35,0)+IF('[1]Mau A3'!C29='[1]Mau A1 Trung'!E7,'[1]Mau A1 Trung'!K37,0)</f>
        <v>39</v>
      </c>
      <c r="F29" s="39">
        <f>IF('[1]Mau A3'!C29='[1]Mau A2 Trung'!E7,'[1]Mau A2 Trung'!L35,0)+IF('[1]Mau A3'!C29='[1]Mau A1 Trung'!E7,'[1]Mau A1 Trung'!L37,0)</f>
        <v>0</v>
      </c>
      <c r="G29" s="41">
        <f t="shared" si="2"/>
        <v>582.6</v>
      </c>
      <c r="H29" s="47">
        <v>248.2</v>
      </c>
      <c r="I29" s="43">
        <f t="shared" si="0"/>
        <v>334.40000000000003</v>
      </c>
      <c r="J29" s="43" t="str">
        <f t="shared" si="1"/>
        <v>0</v>
      </c>
      <c r="K29" s="44">
        <f>'[1]Mau B3'!H29</f>
        <v>0</v>
      </c>
      <c r="L29" s="39"/>
      <c r="M29" s="39">
        <v>47.5</v>
      </c>
      <c r="N29" s="45">
        <f>ROUND(IF((I29-J29+K29+L29-M29)&gt;0,(I29-J29+K29+L29-M29),"0"),1)</f>
        <v>286.89999999999998</v>
      </c>
      <c r="O29" s="45">
        <f>ROUND(IF((I29-J29+K29+L29-M29)&lt;0,-(I29-J29+K29+L29-M29),"0"),1)</f>
        <v>0</v>
      </c>
    </row>
    <row r="30" spans="1:15" ht="18" customHeight="1">
      <c r="A30" s="38">
        <v>18</v>
      </c>
      <c r="B30" s="72" t="s">
        <v>72</v>
      </c>
      <c r="C30" s="71" t="s">
        <v>73</v>
      </c>
      <c r="D30" s="39">
        <f>IF('[1]Mau A3'!C30='[1]Mau A2 T Hùng'!E7,'[1]Mau A2 T Hùng'!J35,0)+IF('[1]Mau A3'!C30='[1]Mau A1 T Hùng'!E7,'[1]Mau A1 T Hùng'!J35,0)</f>
        <v>591.70000000000005</v>
      </c>
      <c r="E30" s="39">
        <f>IF('[1]Mau A3'!C30='[1]Mau A2 T Hùng'!E7,'[1]Mau A2 T Hùng'!K35,0)+IF('[1]Mau A3'!C30='[1]Mau A1 T Hùng'!E7,'[1]Mau A1 T Hùng'!K35,0)</f>
        <v>0</v>
      </c>
      <c r="F30" s="39">
        <f>IF('[1]Mau A3'!C30='[1]Mau A2 T Hùng'!E7,'[1]Mau A2 T Hùng'!L35,0)+IF('[1]Mau A3'!C30='[1]Mau A1 T Hùng'!E7,'[1]Mau A1 T Hùng'!L35,0)</f>
        <v>0</v>
      </c>
      <c r="G30" s="41">
        <f t="shared" si="2"/>
        <v>591.70000000000005</v>
      </c>
      <c r="H30" s="47">
        <v>248.2</v>
      </c>
      <c r="I30" s="43">
        <f t="shared" si="0"/>
        <v>343.50000000000006</v>
      </c>
      <c r="J30" s="43" t="str">
        <f t="shared" si="1"/>
        <v>0</v>
      </c>
      <c r="K30" s="44">
        <f>'[1]Mau B3'!H30</f>
        <v>0</v>
      </c>
      <c r="L30" s="39"/>
      <c r="M30" s="39">
        <v>96.6</v>
      </c>
      <c r="N30" s="45">
        <f>ROUND(IF((I30-J30+K30+L30-M30)&gt;0,(I30-J30+K30+L30-M30),"0"),1)</f>
        <v>246.9</v>
      </c>
      <c r="O30" s="45">
        <f>ROUND(IF((I30-J30+K30+L30-M30)&lt;0,-(I30-J30+K30+L30-M30),"0"),1)</f>
        <v>0</v>
      </c>
    </row>
    <row r="31" spans="1:15" ht="18" hidden="1" customHeight="1">
      <c r="A31" s="48">
        <v>19</v>
      </c>
      <c r="B31" s="49"/>
      <c r="C31" s="50"/>
      <c r="D31" s="39"/>
      <c r="E31" s="39"/>
      <c r="F31" s="39"/>
      <c r="G31" s="44">
        <f t="shared" si="2"/>
        <v>0</v>
      </c>
      <c r="H31" s="39"/>
      <c r="I31" s="43" t="str">
        <f t="shared" si="0"/>
        <v>0</v>
      </c>
      <c r="J31" s="43" t="str">
        <f t="shared" si="1"/>
        <v>0</v>
      </c>
      <c r="K31" s="44">
        <f>'[1]Mau B3'!H31</f>
        <v>0</v>
      </c>
      <c r="L31" s="39"/>
      <c r="M31" s="39"/>
      <c r="N31" s="45">
        <f>ROUND(IF((I31-J31+K31+L31-M31)&gt;0,(I31-J31+K31+L31-M31),"0"),1)</f>
        <v>0</v>
      </c>
      <c r="O31" s="45">
        <f>ROUND(IF((I31-J31+K31+L31-M31)&lt;0,-(I31-J31+K31+L31-M31),"0"),1)</f>
        <v>0</v>
      </c>
    </row>
    <row r="32" spans="1:15" ht="18" hidden="1" customHeight="1">
      <c r="A32" s="48">
        <v>20</v>
      </c>
      <c r="B32" s="49"/>
      <c r="C32" s="50"/>
      <c r="D32" s="39"/>
      <c r="E32" s="39"/>
      <c r="F32" s="39"/>
      <c r="G32" s="44">
        <f t="shared" si="2"/>
        <v>0</v>
      </c>
      <c r="H32" s="39"/>
      <c r="I32" s="43" t="str">
        <f t="shared" si="0"/>
        <v>0</v>
      </c>
      <c r="J32" s="43" t="str">
        <f t="shared" si="1"/>
        <v>0</v>
      </c>
      <c r="K32" s="44">
        <f>'[1]Mau B3'!H32</f>
        <v>0</v>
      </c>
      <c r="L32" s="39"/>
      <c r="M32" s="39"/>
      <c r="N32" s="45">
        <f>ROUND(IF((I32-J32+K32+L32-M32)&gt;0,(I32-J32+K32+L32-M32),"0"),1)</f>
        <v>0</v>
      </c>
      <c r="O32" s="45">
        <f>ROUND(IF((I32-J32+K32+L32-M32)&lt;0,-(I32-J32+K32+L32-M32),"0"),1)</f>
        <v>0</v>
      </c>
    </row>
    <row r="33" spans="1:15" ht="18" hidden="1" customHeight="1">
      <c r="A33" s="48">
        <v>21</v>
      </c>
      <c r="B33" s="51"/>
      <c r="C33" s="52"/>
      <c r="D33" s="39"/>
      <c r="E33" s="39"/>
      <c r="F33" s="39"/>
      <c r="G33" s="44">
        <f t="shared" si="2"/>
        <v>0</v>
      </c>
      <c r="H33" s="39"/>
      <c r="I33" s="43" t="str">
        <f t="shared" si="0"/>
        <v>0</v>
      </c>
      <c r="J33" s="43" t="str">
        <f t="shared" si="1"/>
        <v>0</v>
      </c>
      <c r="K33" s="44">
        <f>'[1]Mau B3'!H33</f>
        <v>0</v>
      </c>
      <c r="L33" s="39"/>
      <c r="M33" s="39"/>
      <c r="N33" s="45">
        <f>ROUND(IF((I33-J33+K33+L33-M33)&gt;0,(I33-J33+K33+L33-M33),"0"),1)</f>
        <v>0</v>
      </c>
      <c r="O33" s="45">
        <f>ROUND(IF((I33-J33+K33+L33-M33)&lt;0,-(I33-J33+K33+L33-M33),"0"),1)</f>
        <v>0</v>
      </c>
    </row>
    <row r="34" spans="1:15" ht="18" hidden="1" customHeight="1">
      <c r="A34" s="48">
        <v>22</v>
      </c>
      <c r="B34" s="51"/>
      <c r="C34" s="52"/>
      <c r="D34" s="39"/>
      <c r="E34" s="39"/>
      <c r="F34" s="39"/>
      <c r="G34" s="44">
        <f t="shared" si="2"/>
        <v>0</v>
      </c>
      <c r="H34" s="39"/>
      <c r="I34" s="43" t="str">
        <f t="shared" si="0"/>
        <v>0</v>
      </c>
      <c r="J34" s="43" t="str">
        <f t="shared" si="1"/>
        <v>0</v>
      </c>
      <c r="K34" s="44">
        <f>'[1]Mau B3'!H34</f>
        <v>0</v>
      </c>
      <c r="L34" s="39"/>
      <c r="M34" s="39"/>
      <c r="N34" s="45">
        <f>ROUND(IF((I34-J34+K34+L34-M34)&gt;0,(I34-J34+K34+L34-M34),"0"),1)</f>
        <v>0</v>
      </c>
      <c r="O34" s="45">
        <f>ROUND(IF((I34-J34+K34+L34-M34)&lt;0,-(I34-J34+K34+L34-M34),"0"),1)</f>
        <v>0</v>
      </c>
    </row>
    <row r="35" spans="1:15" ht="18" hidden="1" customHeight="1">
      <c r="A35" s="48">
        <v>23</v>
      </c>
      <c r="B35" s="51"/>
      <c r="C35" s="52"/>
      <c r="D35" s="39"/>
      <c r="E35" s="39"/>
      <c r="F35" s="39"/>
      <c r="G35" s="44">
        <f t="shared" si="2"/>
        <v>0</v>
      </c>
      <c r="H35" s="39"/>
      <c r="I35" s="43" t="str">
        <f t="shared" si="0"/>
        <v>0</v>
      </c>
      <c r="J35" s="43" t="str">
        <f t="shared" si="1"/>
        <v>0</v>
      </c>
      <c r="K35" s="44">
        <f>'[1]Mau B3'!H35</f>
        <v>0</v>
      </c>
      <c r="L35" s="39"/>
      <c r="M35" s="39"/>
      <c r="N35" s="45">
        <f>ROUND(IF((I35-J35+K35+L35-M35)&gt;0,(I35-J35+K35+L35-M35),"0"),1)</f>
        <v>0</v>
      </c>
      <c r="O35" s="45">
        <f>ROUND(IF((I35-J35+K35+L35-M35)&lt;0,-(I35-J35+K35+L35-M35),"0"),1)</f>
        <v>0</v>
      </c>
    </row>
    <row r="36" spans="1:15" ht="18" hidden="1" customHeight="1">
      <c r="A36" s="48">
        <v>24</v>
      </c>
      <c r="B36" s="51"/>
      <c r="C36" s="52"/>
      <c r="D36" s="39"/>
      <c r="E36" s="39"/>
      <c r="F36" s="39"/>
      <c r="G36" s="44">
        <f t="shared" si="2"/>
        <v>0</v>
      </c>
      <c r="H36" s="39"/>
      <c r="I36" s="43" t="str">
        <f t="shared" si="0"/>
        <v>0</v>
      </c>
      <c r="J36" s="43" t="str">
        <f t="shared" si="1"/>
        <v>0</v>
      </c>
      <c r="K36" s="44">
        <f>'[1]Mau B3'!H36</f>
        <v>0</v>
      </c>
      <c r="L36" s="39"/>
      <c r="M36" s="39"/>
      <c r="N36" s="45">
        <f>ROUND(IF((I36-J36+K36+L36-M36)&gt;0,(I36-J36+K36+L36-M36),"0"),1)</f>
        <v>0</v>
      </c>
      <c r="O36" s="45">
        <f>ROUND(IF((I36-J36+K36+L36-M36)&lt;0,-(I36-J36+K36+L36-M36),"0"),1)</f>
        <v>0</v>
      </c>
    </row>
    <row r="37" spans="1:15" ht="18" hidden="1" customHeight="1">
      <c r="A37" s="48">
        <v>25</v>
      </c>
      <c r="B37" s="51"/>
      <c r="C37" s="52"/>
      <c r="D37" s="39"/>
      <c r="E37" s="39"/>
      <c r="F37" s="39"/>
      <c r="G37" s="44">
        <f t="shared" si="2"/>
        <v>0</v>
      </c>
      <c r="H37" s="39"/>
      <c r="I37" s="43" t="str">
        <f t="shared" si="0"/>
        <v>0</v>
      </c>
      <c r="J37" s="43" t="str">
        <f t="shared" si="1"/>
        <v>0</v>
      </c>
      <c r="K37" s="44">
        <f>'[1]Mau B3'!H37</f>
        <v>0</v>
      </c>
      <c r="L37" s="39"/>
      <c r="M37" s="39"/>
      <c r="N37" s="45">
        <f>ROUND(IF((I37-J37+K37+L37-M37)&gt;0,(I37-J37+K37+L37-M37),"0"),1)</f>
        <v>0</v>
      </c>
      <c r="O37" s="45">
        <f>ROUND(IF((I37-J37+K37+L37-M37)&lt;0,-(I37-J37+K37+L37-M37),"0"),1)</f>
        <v>0</v>
      </c>
    </row>
    <row r="38" spans="1:15" ht="18" hidden="1" customHeight="1">
      <c r="A38" s="48">
        <v>26</v>
      </c>
      <c r="B38" s="51"/>
      <c r="C38" s="52"/>
      <c r="D38" s="39"/>
      <c r="E38" s="39"/>
      <c r="F38" s="39"/>
      <c r="G38" s="44">
        <f t="shared" si="2"/>
        <v>0</v>
      </c>
      <c r="H38" s="39"/>
      <c r="I38" s="43" t="str">
        <f t="shared" si="0"/>
        <v>0</v>
      </c>
      <c r="J38" s="43" t="str">
        <f t="shared" si="1"/>
        <v>0</v>
      </c>
      <c r="K38" s="44">
        <f>'[1]Mau B3'!H38</f>
        <v>0</v>
      </c>
      <c r="L38" s="39"/>
      <c r="M38" s="39"/>
      <c r="N38" s="45">
        <f>ROUND(IF((I38-J38+K38+L38-M38)&gt;0,(I38-J38+K38+L38-M38),"0"),1)</f>
        <v>0</v>
      </c>
      <c r="O38" s="45">
        <f>ROUND(IF((I38-J38+K38+L38-M38)&lt;0,-(I38-J38+K38+L38-M38),"0"),1)</f>
        <v>0</v>
      </c>
    </row>
    <row r="39" spans="1:15" ht="18" hidden="1" customHeight="1">
      <c r="A39" s="48">
        <v>27</v>
      </c>
      <c r="B39" s="51"/>
      <c r="C39" s="52"/>
      <c r="D39" s="39"/>
      <c r="E39" s="39"/>
      <c r="F39" s="39"/>
      <c r="G39" s="44">
        <f t="shared" si="2"/>
        <v>0</v>
      </c>
      <c r="H39" s="39"/>
      <c r="I39" s="43" t="str">
        <f t="shared" si="0"/>
        <v>0</v>
      </c>
      <c r="J39" s="43" t="str">
        <f t="shared" si="1"/>
        <v>0</v>
      </c>
      <c r="K39" s="44">
        <f>'[1]Mau B3'!H39</f>
        <v>0</v>
      </c>
      <c r="L39" s="39"/>
      <c r="M39" s="39"/>
      <c r="N39" s="45">
        <f>ROUND(IF((I39-J39+K39+L39-M39)&gt;0,(I39-J39+K39+L39-M39),"0"),1)</f>
        <v>0</v>
      </c>
      <c r="O39" s="45">
        <f>ROUND(IF((I39-J39+K39+L39-M39)&lt;0,-(I39-J39+K39+L39-M39),"0"),1)</f>
        <v>0</v>
      </c>
    </row>
    <row r="40" spans="1:15" ht="18" hidden="1" customHeight="1">
      <c r="A40" s="48">
        <v>28</v>
      </c>
      <c r="B40" s="51"/>
      <c r="C40" s="52"/>
      <c r="D40" s="39"/>
      <c r="E40" s="39"/>
      <c r="F40" s="39"/>
      <c r="G40" s="44">
        <f t="shared" si="2"/>
        <v>0</v>
      </c>
      <c r="H40" s="39"/>
      <c r="I40" s="43" t="str">
        <f t="shared" si="0"/>
        <v>0</v>
      </c>
      <c r="J40" s="43" t="str">
        <f t="shared" si="1"/>
        <v>0</v>
      </c>
      <c r="K40" s="44">
        <f>'[1]Mau B3'!H40</f>
        <v>0</v>
      </c>
      <c r="L40" s="39"/>
      <c r="M40" s="39"/>
      <c r="N40" s="45">
        <f>ROUND(IF((I40-J40+K40+L40-M40)&gt;0,(I40-J40+K40+L40-M40),"0"),1)</f>
        <v>0</v>
      </c>
      <c r="O40" s="45">
        <f>ROUND(IF((I40-J40+K40+L40-M40)&lt;0,-(I40-J40+K40+L40-M40),"0"),1)</f>
        <v>0</v>
      </c>
    </row>
    <row r="41" spans="1:15" ht="18" hidden="1" customHeight="1">
      <c r="A41" s="48">
        <v>29</v>
      </c>
      <c r="B41" s="51"/>
      <c r="C41" s="52"/>
      <c r="D41" s="39"/>
      <c r="E41" s="39"/>
      <c r="F41" s="39"/>
      <c r="G41" s="44">
        <f t="shared" si="2"/>
        <v>0</v>
      </c>
      <c r="H41" s="39"/>
      <c r="I41" s="43" t="str">
        <f t="shared" si="0"/>
        <v>0</v>
      </c>
      <c r="J41" s="43" t="str">
        <f t="shared" si="1"/>
        <v>0</v>
      </c>
      <c r="K41" s="44">
        <f>'[1]Mau B3'!H41</f>
        <v>0</v>
      </c>
      <c r="L41" s="39"/>
      <c r="M41" s="39"/>
      <c r="N41" s="45">
        <f>ROUND(IF((I41-J41+K41+L41-M41)&gt;0,(I41-J41+K41+L41-M41),"0"),1)</f>
        <v>0</v>
      </c>
      <c r="O41" s="45">
        <f>ROUND(IF((I41-J41+K41+L41-M41)&lt;0,-(I41-J41+K41+L41-M41),"0"),1)</f>
        <v>0</v>
      </c>
    </row>
    <row r="42" spans="1:15" ht="18" hidden="1" customHeight="1">
      <c r="A42" s="48">
        <v>30</v>
      </c>
      <c r="B42" s="51"/>
      <c r="C42" s="52"/>
      <c r="D42" s="39"/>
      <c r="E42" s="39"/>
      <c r="F42" s="39"/>
      <c r="G42" s="44">
        <f t="shared" si="2"/>
        <v>0</v>
      </c>
      <c r="H42" s="39"/>
      <c r="I42" s="43" t="str">
        <f t="shared" si="0"/>
        <v>0</v>
      </c>
      <c r="J42" s="43" t="str">
        <f t="shared" si="1"/>
        <v>0</v>
      </c>
      <c r="K42" s="44">
        <f>'[1]Mau B3'!H42</f>
        <v>0</v>
      </c>
      <c r="L42" s="39"/>
      <c r="M42" s="39"/>
      <c r="N42" s="45">
        <f>ROUND(IF((I42-J42+K42+L42-M42)&gt;0,(I42-J42+K42+L42-M42),"0"),1)</f>
        <v>0</v>
      </c>
      <c r="O42" s="45">
        <f>ROUND(IF((I42-J42+K42+L42-M42)&lt;0,-(I42-J42+K42+L42-M42),"0"),1)</f>
        <v>0</v>
      </c>
    </row>
    <row r="43" spans="1:15" ht="18" hidden="1" customHeight="1">
      <c r="A43" s="48">
        <v>31</v>
      </c>
      <c r="B43" s="51"/>
      <c r="C43" s="52"/>
      <c r="D43" s="39"/>
      <c r="E43" s="39"/>
      <c r="F43" s="39"/>
      <c r="G43" s="44">
        <f t="shared" si="2"/>
        <v>0</v>
      </c>
      <c r="H43" s="39"/>
      <c r="I43" s="43" t="str">
        <f t="shared" si="0"/>
        <v>0</v>
      </c>
      <c r="J43" s="43" t="str">
        <f t="shared" si="1"/>
        <v>0</v>
      </c>
      <c r="K43" s="44">
        <f>'[1]Mau B3'!H43</f>
        <v>0</v>
      </c>
      <c r="L43" s="39"/>
      <c r="M43" s="39"/>
      <c r="N43" s="45">
        <f>ROUND(IF((I43-J43+K43+L43-M43)&gt;0,(I43-J43+K43+L43-M43),"0"),1)</f>
        <v>0</v>
      </c>
      <c r="O43" s="45">
        <f>ROUND(IF((I43-J43+K43+L43-M43)&lt;0,-(I43-J43+K43+L43-M43),"0"),1)</f>
        <v>0</v>
      </c>
    </row>
    <row r="44" spans="1:15" ht="18" hidden="1" customHeight="1">
      <c r="A44" s="48">
        <v>32</v>
      </c>
      <c r="B44" s="51"/>
      <c r="C44" s="52"/>
      <c r="D44" s="39"/>
      <c r="E44" s="39"/>
      <c r="F44" s="39"/>
      <c r="G44" s="44">
        <f t="shared" si="2"/>
        <v>0</v>
      </c>
      <c r="H44" s="39"/>
      <c r="I44" s="43" t="str">
        <f t="shared" si="0"/>
        <v>0</v>
      </c>
      <c r="J44" s="43" t="str">
        <f t="shared" si="1"/>
        <v>0</v>
      </c>
      <c r="K44" s="44">
        <f>'[1]Mau B3'!H44</f>
        <v>0</v>
      </c>
      <c r="L44" s="39"/>
      <c r="M44" s="39"/>
      <c r="N44" s="45">
        <f>ROUND(IF((I44-J44+K44+L44-M44)&gt;0,(I44-J44+K44+L44-M44),"0"),1)</f>
        <v>0</v>
      </c>
      <c r="O44" s="45">
        <f>ROUND(IF((I44-J44+K44+L44-M44)&lt;0,-(I44-J44+K44+L44-M44),"0"),1)</f>
        <v>0</v>
      </c>
    </row>
    <row r="45" spans="1:15" ht="18" hidden="1" customHeight="1">
      <c r="A45" s="48">
        <v>33</v>
      </c>
      <c r="B45" s="51"/>
      <c r="C45" s="52"/>
      <c r="D45" s="39"/>
      <c r="E45" s="39"/>
      <c r="F45" s="39"/>
      <c r="G45" s="44">
        <f t="shared" si="2"/>
        <v>0</v>
      </c>
      <c r="H45" s="39"/>
      <c r="I45" s="43" t="str">
        <f t="shared" si="0"/>
        <v>0</v>
      </c>
      <c r="J45" s="43" t="str">
        <f t="shared" si="1"/>
        <v>0</v>
      </c>
      <c r="K45" s="44">
        <f>'[1]Mau B3'!H45</f>
        <v>0</v>
      </c>
      <c r="L45" s="39"/>
      <c r="M45" s="39"/>
      <c r="N45" s="45">
        <f>ROUND(IF((I45-J45+K45+L45-M45)&gt;0,(I45-J45+K45+L45-M45),"0"),1)</f>
        <v>0</v>
      </c>
      <c r="O45" s="45">
        <f>ROUND(IF((I45-J45+K45+L45-M45)&lt;0,-(I45-J45+K45+L45-M45),"0"),1)</f>
        <v>0</v>
      </c>
    </row>
    <row r="46" spans="1:15" ht="18" hidden="1" customHeight="1">
      <c r="A46" s="48">
        <v>34</v>
      </c>
      <c r="B46" s="51"/>
      <c r="C46" s="52"/>
      <c r="D46" s="39"/>
      <c r="E46" s="39"/>
      <c r="F46" s="39"/>
      <c r="G46" s="44">
        <f t="shared" si="2"/>
        <v>0</v>
      </c>
      <c r="H46" s="39"/>
      <c r="I46" s="43" t="str">
        <f t="shared" si="0"/>
        <v>0</v>
      </c>
      <c r="J46" s="43" t="str">
        <f t="shared" si="1"/>
        <v>0</v>
      </c>
      <c r="K46" s="44">
        <f>'[1]Mau B3'!H46</f>
        <v>0</v>
      </c>
      <c r="L46" s="39"/>
      <c r="M46" s="39"/>
      <c r="N46" s="45">
        <f>ROUND(IF((I46-J46+K46+L46-M46)&gt;0,(I46-J46+K46+L46-M46),"0"),1)</f>
        <v>0</v>
      </c>
      <c r="O46" s="45">
        <f>ROUND(IF((I46-J46+K46+L46-M46)&lt;0,-(I46-J46+K46+L46-M46),"0"),1)</f>
        <v>0</v>
      </c>
    </row>
    <row r="47" spans="1:15" ht="18" hidden="1" customHeight="1">
      <c r="A47" s="48">
        <v>35</v>
      </c>
      <c r="B47" s="51"/>
      <c r="C47" s="52"/>
      <c r="D47" s="39"/>
      <c r="E47" s="39"/>
      <c r="F47" s="39"/>
      <c r="G47" s="44">
        <f t="shared" si="2"/>
        <v>0</v>
      </c>
      <c r="H47" s="39"/>
      <c r="I47" s="43" t="str">
        <f t="shared" si="0"/>
        <v>0</v>
      </c>
      <c r="J47" s="43" t="str">
        <f t="shared" si="1"/>
        <v>0</v>
      </c>
      <c r="K47" s="44">
        <f>'[1]Mau B3'!H47</f>
        <v>0</v>
      </c>
      <c r="L47" s="39"/>
      <c r="M47" s="39"/>
      <c r="N47" s="45">
        <f>ROUND(IF((I47-J47+K47+L47-M47)&gt;0,(I47-J47+K47+L47-M47),"0"),1)</f>
        <v>0</v>
      </c>
      <c r="O47" s="45">
        <f>ROUND(IF((I47-J47+K47+L47-M47)&lt;0,-(I47-J47+K47+L47-M47),"0"),1)</f>
        <v>0</v>
      </c>
    </row>
    <row r="48" spans="1:15" ht="18" hidden="1" customHeight="1">
      <c r="A48" s="48">
        <v>36</v>
      </c>
      <c r="B48" s="51"/>
      <c r="C48" s="52"/>
      <c r="D48" s="39"/>
      <c r="E48" s="39"/>
      <c r="F48" s="39"/>
      <c r="G48" s="44">
        <f t="shared" si="2"/>
        <v>0</v>
      </c>
      <c r="H48" s="39"/>
      <c r="I48" s="43" t="str">
        <f t="shared" si="0"/>
        <v>0</v>
      </c>
      <c r="J48" s="43" t="str">
        <f t="shared" si="1"/>
        <v>0</v>
      </c>
      <c r="K48" s="44">
        <f>'[1]Mau B3'!H48</f>
        <v>0</v>
      </c>
      <c r="L48" s="39"/>
      <c r="M48" s="39"/>
      <c r="N48" s="45">
        <f>ROUND(IF((I48-J48+K48+L48-M48)&gt;0,(I48-J48+K48+L48-M48),"0"),1)</f>
        <v>0</v>
      </c>
      <c r="O48" s="45">
        <f>ROUND(IF((I48-J48+K48+L48-M48)&lt;0,-(I48-J48+K48+L48-M48),"0"),1)</f>
        <v>0</v>
      </c>
    </row>
    <row r="49" spans="1:16" ht="18" hidden="1" customHeight="1">
      <c r="A49" s="48">
        <v>37</v>
      </c>
      <c r="B49" s="51"/>
      <c r="C49" s="52"/>
      <c r="D49" s="39"/>
      <c r="E49" s="39"/>
      <c r="F49" s="39"/>
      <c r="G49" s="44">
        <f t="shared" si="2"/>
        <v>0</v>
      </c>
      <c r="H49" s="39"/>
      <c r="I49" s="43" t="str">
        <f t="shared" si="0"/>
        <v>0</v>
      </c>
      <c r="J49" s="43" t="str">
        <f t="shared" si="1"/>
        <v>0</v>
      </c>
      <c r="K49" s="44">
        <f>'[1]Mau B3'!H49</f>
        <v>0</v>
      </c>
      <c r="L49" s="39"/>
      <c r="M49" s="39"/>
      <c r="N49" s="45">
        <f>ROUND(IF((I49-J49+K49+L49-M49)&gt;0,(I49-J49+K49+L49-M49),"0"),1)</f>
        <v>0</v>
      </c>
      <c r="O49" s="45">
        <f>ROUND(IF((I49-J49+K49+L49-M49)&lt;0,-(I49-J49+K49+L49-M49),"0"),1)</f>
        <v>0</v>
      </c>
    </row>
    <row r="50" spans="1:16" ht="18" hidden="1" customHeight="1">
      <c r="A50" s="48">
        <v>38</v>
      </c>
      <c r="B50" s="51"/>
      <c r="C50" s="52"/>
      <c r="D50" s="39"/>
      <c r="E50" s="39"/>
      <c r="F50" s="39"/>
      <c r="G50" s="44">
        <f t="shared" si="2"/>
        <v>0</v>
      </c>
      <c r="H50" s="39"/>
      <c r="I50" s="43" t="str">
        <f t="shared" si="0"/>
        <v>0</v>
      </c>
      <c r="J50" s="43" t="str">
        <f t="shared" si="1"/>
        <v>0</v>
      </c>
      <c r="K50" s="44">
        <f>'[1]Mau B3'!H50</f>
        <v>0</v>
      </c>
      <c r="L50" s="39"/>
      <c r="M50" s="39"/>
      <c r="N50" s="45">
        <f>ROUND(IF((I50-J50+K50+L50-M50)&gt;0,(I50-J50+K50+L50-M50),"0"),1)</f>
        <v>0</v>
      </c>
      <c r="O50" s="45">
        <f>ROUND(IF((I50-J50+K50+L50-M50)&lt;0,-(I50-J50+K50+L50-M50),"0"),1)</f>
        <v>0</v>
      </c>
    </row>
    <row r="51" spans="1:16" ht="18" hidden="1" customHeight="1">
      <c r="A51" s="48">
        <v>39</v>
      </c>
      <c r="B51" s="51"/>
      <c r="C51" s="52"/>
      <c r="D51" s="39"/>
      <c r="E51" s="39"/>
      <c r="F51" s="39"/>
      <c r="G51" s="44">
        <f t="shared" si="2"/>
        <v>0</v>
      </c>
      <c r="H51" s="39"/>
      <c r="I51" s="43" t="str">
        <f t="shared" si="0"/>
        <v>0</v>
      </c>
      <c r="J51" s="43" t="str">
        <f t="shared" si="1"/>
        <v>0</v>
      </c>
      <c r="K51" s="44">
        <f>'[1]Mau B3'!H51</f>
        <v>0</v>
      </c>
      <c r="L51" s="39"/>
      <c r="M51" s="39"/>
      <c r="N51" s="45">
        <f>ROUND(IF((I51-J51+K51+L51-M51)&gt;0,(I51-J51+K51+L51-M51),"0"),1)</f>
        <v>0</v>
      </c>
      <c r="O51" s="45">
        <f>ROUND(IF((I51-J51+K51+L51-M51)&lt;0,-(I51-J51+K51+L51-M51),"0"),1)</f>
        <v>0</v>
      </c>
    </row>
    <row r="52" spans="1:16" ht="18" hidden="1" customHeight="1">
      <c r="A52" s="48">
        <v>40</v>
      </c>
      <c r="B52" s="51"/>
      <c r="C52" s="52"/>
      <c r="D52" s="39"/>
      <c r="E52" s="39"/>
      <c r="F52" s="39"/>
      <c r="G52" s="44">
        <f t="shared" si="2"/>
        <v>0</v>
      </c>
      <c r="H52" s="39"/>
      <c r="I52" s="43" t="str">
        <f t="shared" si="0"/>
        <v>0</v>
      </c>
      <c r="J52" s="43" t="str">
        <f t="shared" si="1"/>
        <v>0</v>
      </c>
      <c r="K52" s="44">
        <f>'[1]Mau B3'!H52</f>
        <v>0</v>
      </c>
      <c r="L52" s="39"/>
      <c r="M52" s="39"/>
      <c r="N52" s="45">
        <f>ROUND(IF((I52-J52+K52+L52-M52)&gt;0,(I52-J52+K52+L52-M52),"0"),1)</f>
        <v>0</v>
      </c>
      <c r="O52" s="45">
        <f>ROUND(IF((I52-J52+K52+L52-M52)&lt;0,-(I52-J52+K52+L52-M52),"0"),1)</f>
        <v>0</v>
      </c>
    </row>
    <row r="53" spans="1:16" ht="18" hidden="1" customHeight="1">
      <c r="A53" s="48">
        <v>41</v>
      </c>
      <c r="B53" s="51"/>
      <c r="C53" s="52"/>
      <c r="D53" s="39"/>
      <c r="E53" s="39"/>
      <c r="F53" s="39"/>
      <c r="G53" s="44">
        <f t="shared" si="2"/>
        <v>0</v>
      </c>
      <c r="H53" s="39"/>
      <c r="I53" s="43" t="str">
        <f t="shared" si="0"/>
        <v>0</v>
      </c>
      <c r="J53" s="43" t="str">
        <f t="shared" si="1"/>
        <v>0</v>
      </c>
      <c r="K53" s="44">
        <f>'[1]Mau B3'!H53</f>
        <v>0</v>
      </c>
      <c r="L53" s="39"/>
      <c r="M53" s="39"/>
      <c r="N53" s="45">
        <f>ROUND(IF((I53-J53+K53+L53-M53)&gt;0,(I53-J53+K53+L53-M53),"0"),1)</f>
        <v>0</v>
      </c>
      <c r="O53" s="45">
        <f>ROUND(IF((I53-J53+K53+L53-M53)&lt;0,-(I53-J53+K53+L53-M53),"0"),1)</f>
        <v>0</v>
      </c>
    </row>
    <row r="54" spans="1:16" ht="18" hidden="1" customHeight="1">
      <c r="A54" s="48">
        <v>42</v>
      </c>
      <c r="B54" s="51"/>
      <c r="C54" s="52"/>
      <c r="D54" s="39"/>
      <c r="E54" s="39"/>
      <c r="F54" s="39"/>
      <c r="G54" s="44">
        <f t="shared" si="2"/>
        <v>0</v>
      </c>
      <c r="H54" s="39"/>
      <c r="I54" s="43" t="str">
        <f t="shared" si="0"/>
        <v>0</v>
      </c>
      <c r="J54" s="43" t="str">
        <f t="shared" si="1"/>
        <v>0</v>
      </c>
      <c r="K54" s="44">
        <f>'[1]Mau B3'!H54</f>
        <v>0</v>
      </c>
      <c r="L54" s="39"/>
      <c r="M54" s="39"/>
      <c r="N54" s="45">
        <f>ROUND(IF((I54-J54+K54+L54-M54)&gt;0,(I54-J54+K54+L54-M54),"0"),1)</f>
        <v>0</v>
      </c>
      <c r="O54" s="45">
        <f>ROUND(IF((I54-J54+K54+L54-M54)&lt;0,-(I54-J54+K54+L54-M54),"0"),1)</f>
        <v>0</v>
      </c>
    </row>
    <row r="55" spans="1:16" ht="18" hidden="1" customHeight="1">
      <c r="A55" s="48">
        <v>43</v>
      </c>
      <c r="B55" s="51"/>
      <c r="C55" s="52"/>
      <c r="D55" s="39"/>
      <c r="E55" s="39"/>
      <c r="F55" s="39"/>
      <c r="G55" s="44">
        <f t="shared" si="2"/>
        <v>0</v>
      </c>
      <c r="H55" s="39"/>
      <c r="I55" s="43" t="str">
        <f t="shared" si="0"/>
        <v>0</v>
      </c>
      <c r="J55" s="43" t="str">
        <f t="shared" si="1"/>
        <v>0</v>
      </c>
      <c r="K55" s="44">
        <f>'[1]Mau B3'!H55</f>
        <v>0</v>
      </c>
      <c r="L55" s="39"/>
      <c r="M55" s="39"/>
      <c r="N55" s="45">
        <f>ROUND(IF((I55-J55+K55+L55-M55)&gt;0,(I55-J55+K55+L55-M55),"0"),1)</f>
        <v>0</v>
      </c>
      <c r="O55" s="45">
        <f>ROUND(IF((I55-J55+K55+L55-M55)&lt;0,-(I55-J55+K55+L55-M55),"0"),1)</f>
        <v>0</v>
      </c>
    </row>
    <row r="56" spans="1:16" ht="18" hidden="1" customHeight="1">
      <c r="A56" s="48">
        <v>44</v>
      </c>
      <c r="B56" s="51"/>
      <c r="C56" s="52"/>
      <c r="D56" s="39"/>
      <c r="E56" s="39"/>
      <c r="F56" s="39"/>
      <c r="G56" s="44">
        <f t="shared" si="2"/>
        <v>0</v>
      </c>
      <c r="H56" s="39"/>
      <c r="I56" s="43" t="str">
        <f t="shared" si="0"/>
        <v>0</v>
      </c>
      <c r="J56" s="43" t="str">
        <f t="shared" si="1"/>
        <v>0</v>
      </c>
      <c r="K56" s="44">
        <f>'[1]Mau B3'!H56</f>
        <v>0</v>
      </c>
      <c r="L56" s="39"/>
      <c r="M56" s="39"/>
      <c r="N56" s="45">
        <f>ROUND(IF((I56-J56+K56+L56-M56)&gt;0,(I56-J56+K56+L56-M56),"0"),1)</f>
        <v>0</v>
      </c>
      <c r="O56" s="45">
        <f>ROUND(IF((I56-J56+K56+L56-M56)&lt;0,-(I56-J56+K56+L56-M56),"0"),1)</f>
        <v>0</v>
      </c>
    </row>
    <row r="57" spans="1:16" ht="18" hidden="1" customHeight="1">
      <c r="A57" s="48">
        <v>45</v>
      </c>
      <c r="B57" s="51"/>
      <c r="C57" s="52"/>
      <c r="D57" s="39"/>
      <c r="E57" s="39"/>
      <c r="F57" s="39"/>
      <c r="G57" s="44">
        <f t="shared" si="2"/>
        <v>0</v>
      </c>
      <c r="H57" s="39"/>
      <c r="I57" s="43" t="str">
        <f t="shared" si="0"/>
        <v>0</v>
      </c>
      <c r="J57" s="43" t="str">
        <f t="shared" si="1"/>
        <v>0</v>
      </c>
      <c r="K57" s="44">
        <f>'[1]Mau B3'!H57</f>
        <v>0</v>
      </c>
      <c r="L57" s="39"/>
      <c r="M57" s="39"/>
      <c r="N57" s="45">
        <f>ROUND(IF((I57-J57+K57+L57-M57)&gt;0,(I57-J57+K57+L57-M57),"0"),1)</f>
        <v>0</v>
      </c>
      <c r="O57" s="45">
        <f>ROUND(IF((I57-J57+K57+L57-M57)&lt;0,-(I57-J57+K57+L57-M57),"0"),1)</f>
        <v>0</v>
      </c>
    </row>
    <row r="58" spans="1:16" ht="18" hidden="1" customHeight="1">
      <c r="A58" s="48">
        <v>46</v>
      </c>
      <c r="B58" s="51"/>
      <c r="C58" s="52"/>
      <c r="D58" s="39"/>
      <c r="E58" s="39"/>
      <c r="F58" s="39"/>
      <c r="G58" s="44">
        <f t="shared" si="2"/>
        <v>0</v>
      </c>
      <c r="H58" s="39"/>
      <c r="I58" s="43" t="str">
        <f t="shared" si="0"/>
        <v>0</v>
      </c>
      <c r="J58" s="43" t="str">
        <f t="shared" si="1"/>
        <v>0</v>
      </c>
      <c r="K58" s="44">
        <f>'[1]Mau B3'!H58</f>
        <v>0</v>
      </c>
      <c r="L58" s="39"/>
      <c r="M58" s="39"/>
      <c r="N58" s="45">
        <f>ROUND(IF((I58-J58+K58+L58-M58)&gt;0,(I58-J58+K58+L58-M58),"0"),1)</f>
        <v>0</v>
      </c>
      <c r="O58" s="45">
        <f>ROUND(IF((I58-J58+K58+L58-M58)&lt;0,-(I58-J58+K58+L58-M58),"0"),1)</f>
        <v>0</v>
      </c>
    </row>
    <row r="59" spans="1:16" ht="18" hidden="1" customHeight="1">
      <c r="A59" s="48">
        <v>47</v>
      </c>
      <c r="B59" s="51"/>
      <c r="C59" s="52"/>
      <c r="D59" s="39"/>
      <c r="E59" s="39"/>
      <c r="F59" s="39"/>
      <c r="G59" s="44">
        <f t="shared" si="2"/>
        <v>0</v>
      </c>
      <c r="H59" s="39"/>
      <c r="I59" s="43" t="str">
        <f t="shared" si="0"/>
        <v>0</v>
      </c>
      <c r="J59" s="43" t="str">
        <f t="shared" si="1"/>
        <v>0</v>
      </c>
      <c r="K59" s="44">
        <f>'[1]Mau B3'!H59</f>
        <v>0</v>
      </c>
      <c r="L59" s="39"/>
      <c r="M59" s="39"/>
      <c r="N59" s="45">
        <f>ROUND(IF((I59-J59+K59+L59-M59)&gt;0,(I59-J59+K59+L59-M59),"0"),1)</f>
        <v>0</v>
      </c>
      <c r="O59" s="45">
        <f>ROUND(IF((I59-J59+K59+L59-M59)&lt;0,-(I59-J59+K59+L59-M59),"0"),1)</f>
        <v>0</v>
      </c>
    </row>
    <row r="60" spans="1:16" ht="18" hidden="1" customHeight="1">
      <c r="A60" s="48">
        <v>48</v>
      </c>
      <c r="B60" s="51"/>
      <c r="C60" s="52"/>
      <c r="D60" s="39"/>
      <c r="E60" s="39"/>
      <c r="F60" s="39"/>
      <c r="G60" s="44">
        <f t="shared" si="2"/>
        <v>0</v>
      </c>
      <c r="H60" s="39"/>
      <c r="I60" s="43" t="str">
        <f t="shared" si="0"/>
        <v>0</v>
      </c>
      <c r="J60" s="43" t="str">
        <f t="shared" si="1"/>
        <v>0</v>
      </c>
      <c r="K60" s="44">
        <f>'[1]Mau B3'!H60</f>
        <v>0</v>
      </c>
      <c r="L60" s="39"/>
      <c r="M60" s="39"/>
      <c r="N60" s="45">
        <f>ROUND(IF((I60-J60+K60+L60-M60)&gt;0,(I60-J60+K60+L60-M60),"0"),1)</f>
        <v>0</v>
      </c>
      <c r="O60" s="45">
        <f>ROUND(IF((I60-J60+K60+L60-M60)&lt;0,-(I60-J60+K60+L60-M60),"0"),1)</f>
        <v>0</v>
      </c>
    </row>
    <row r="61" spans="1:16" ht="18" hidden="1" customHeight="1">
      <c r="A61" s="48">
        <v>49</v>
      </c>
      <c r="B61" s="51"/>
      <c r="C61" s="52"/>
      <c r="D61" s="39"/>
      <c r="E61" s="39"/>
      <c r="F61" s="39"/>
      <c r="G61" s="44">
        <f t="shared" si="2"/>
        <v>0</v>
      </c>
      <c r="H61" s="39"/>
      <c r="I61" s="43" t="str">
        <f t="shared" si="0"/>
        <v>0</v>
      </c>
      <c r="J61" s="43" t="str">
        <f t="shared" si="1"/>
        <v>0</v>
      </c>
      <c r="K61" s="44">
        <f>'[1]Mau B3'!H61</f>
        <v>0</v>
      </c>
      <c r="L61" s="39"/>
      <c r="M61" s="39"/>
      <c r="N61" s="45">
        <f>ROUND(IF((I61-J61+K61+L61-M61)&gt;0,(I61-J61+K61+L61-M61),"0"),1)</f>
        <v>0</v>
      </c>
      <c r="O61" s="45">
        <f>ROUND(IF((I61-J61+K61+L61-M61)&lt;0,-(I61-J61+K61+L61-M61),"0"),1)</f>
        <v>0</v>
      </c>
    </row>
    <row r="62" spans="1:16" ht="18" hidden="1" customHeight="1">
      <c r="A62" s="48">
        <v>50</v>
      </c>
      <c r="B62" s="51"/>
      <c r="C62" s="52"/>
      <c r="D62" s="39"/>
      <c r="E62" s="39"/>
      <c r="F62" s="39"/>
      <c r="G62" s="44">
        <f t="shared" si="2"/>
        <v>0</v>
      </c>
      <c r="H62" s="39"/>
      <c r="I62" s="43" t="str">
        <f t="shared" si="0"/>
        <v>0</v>
      </c>
      <c r="J62" s="43" t="str">
        <f t="shared" si="1"/>
        <v>0</v>
      </c>
      <c r="K62" s="44">
        <f>'[1]Mau B3'!H62</f>
        <v>0</v>
      </c>
      <c r="L62" s="39"/>
      <c r="M62" s="39"/>
      <c r="N62" s="45">
        <f>ROUND(IF((I62-J62+K62+L62-M62)&gt;0,(I62-J62+K62+L62-M62),"0"),1)</f>
        <v>0</v>
      </c>
      <c r="O62" s="45">
        <f>ROUND(IF((I62-J62+K62+L62-M62)&lt;0,-(I62-J62+K62+L62-M62),"0"),1)</f>
        <v>0</v>
      </c>
    </row>
    <row r="63" spans="1:16" s="56" customFormat="1" ht="24" customHeight="1">
      <c r="A63" s="53" t="s">
        <v>74</v>
      </c>
      <c r="B63" s="54"/>
      <c r="C63" s="55"/>
      <c r="D63" s="73">
        <f t="shared" ref="D63:K63" si="3">SUM(D13:D62)</f>
        <v>8892.5</v>
      </c>
      <c r="E63" s="73">
        <f t="shared" si="3"/>
        <v>607.5</v>
      </c>
      <c r="F63" s="73">
        <f t="shared" si="3"/>
        <v>41.9</v>
      </c>
      <c r="G63" s="73">
        <f t="shared" si="3"/>
        <v>9541.9000000000015</v>
      </c>
      <c r="H63" s="73">
        <f t="shared" si="3"/>
        <v>4439.7999999999993</v>
      </c>
      <c r="I63" s="73">
        <f t="shared" si="3"/>
        <v>5102.1000000000004</v>
      </c>
      <c r="J63" s="73">
        <f t="shared" si="3"/>
        <v>0</v>
      </c>
      <c r="K63" s="73">
        <f t="shared" si="3"/>
        <v>0</v>
      </c>
      <c r="L63" s="73">
        <f>ROUND(SUM(L13:L62),1)</f>
        <v>653.29999999999995</v>
      </c>
      <c r="M63" s="73">
        <f>ROUND(SUM(M13:M62),1)</f>
        <v>918.8</v>
      </c>
      <c r="N63" s="73">
        <f>ROUND(SUM(N13:N62),1)</f>
        <v>4836.6000000000004</v>
      </c>
      <c r="O63" s="73">
        <f>ROUND(SUM(O13:O62),1)</f>
        <v>0</v>
      </c>
    </row>
    <row r="64" spans="1:16" ht="21" customHeight="1">
      <c r="B64" s="57" t="s">
        <v>75</v>
      </c>
      <c r="H64" s="58" t="s">
        <v>76</v>
      </c>
      <c r="I64" s="59"/>
      <c r="J64" s="59"/>
      <c r="M64" s="58" t="s">
        <v>77</v>
      </c>
      <c r="P64" s="60"/>
    </row>
    <row r="65" spans="1:16" ht="21" customHeight="1">
      <c r="B65" s="58" t="s">
        <v>78</v>
      </c>
      <c r="H65" s="58"/>
      <c r="I65" s="59"/>
      <c r="J65" s="59"/>
      <c r="L65" s="58"/>
      <c r="P65" s="60"/>
    </row>
    <row r="66" spans="1:16" ht="7.5" customHeight="1">
      <c r="B66" s="61"/>
      <c r="C66" s="61"/>
      <c r="D66" s="62"/>
      <c r="G66" s="63"/>
      <c r="H66" s="59"/>
      <c r="I66" s="59"/>
      <c r="J66" s="59"/>
      <c r="M66" s="62"/>
      <c r="O66" s="64"/>
    </row>
    <row r="67" spans="1:16" ht="18.75" customHeight="1">
      <c r="B67" s="61"/>
      <c r="C67" s="61"/>
      <c r="D67" s="62"/>
      <c r="G67" s="63"/>
      <c r="I67" s="65"/>
      <c r="K67" s="62"/>
      <c r="N67" s="64" t="s">
        <v>79</v>
      </c>
    </row>
    <row r="68" spans="1:16" ht="15.75">
      <c r="A68" s="66" t="s">
        <v>80</v>
      </c>
      <c r="C68" s="66" t="s">
        <v>81</v>
      </c>
      <c r="E68" s="66"/>
      <c r="F68" s="66"/>
      <c r="G68" s="66" t="s">
        <v>82</v>
      </c>
      <c r="K68" s="66" t="s">
        <v>83</v>
      </c>
      <c r="N68" s="66" t="s">
        <v>84</v>
      </c>
    </row>
    <row r="70" spans="1:16" ht="15.75">
      <c r="I70" s="67"/>
      <c r="J70" s="67"/>
    </row>
    <row r="71" spans="1:16" ht="18">
      <c r="I71" s="5"/>
      <c r="J71" s="5"/>
      <c r="L71" s="68"/>
      <c r="M71" s="68"/>
      <c r="N71" s="69"/>
      <c r="O71" s="69"/>
    </row>
  </sheetData>
  <mergeCells count="20">
    <mergeCell ref="A63:C63"/>
    <mergeCell ref="L71:M71"/>
    <mergeCell ref="J10:J11"/>
    <mergeCell ref="K10:K11"/>
    <mergeCell ref="L10:L11"/>
    <mergeCell ref="M10:M11"/>
    <mergeCell ref="N10:N11"/>
    <mergeCell ref="O10:O11"/>
    <mergeCell ref="B12:C12"/>
    <mergeCell ref="A10:A11"/>
    <mergeCell ref="B10:C11"/>
    <mergeCell ref="D10:G10"/>
    <mergeCell ref="H10:H11"/>
    <mergeCell ref="I10:I11"/>
    <mergeCell ref="A2:E2"/>
    <mergeCell ref="A3:E3"/>
    <mergeCell ref="A5:O5"/>
    <mergeCell ref="A6:O6"/>
    <mergeCell ref="A7:O7"/>
    <mergeCell ref="A8:O8"/>
  </mergeCells>
  <pageMargins left="0.17" right="0.15" top="0.25" bottom="0.17" header="0.2" footer="0.12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cp:lastPrinted>2014-10-09T04:55:17Z</cp:lastPrinted>
  <dcterms:created xsi:type="dcterms:W3CDTF">2014-10-09T04:48:05Z</dcterms:created>
  <dcterms:modified xsi:type="dcterms:W3CDTF">2014-10-09T04:56:32Z</dcterms:modified>
</cp:coreProperties>
</file>